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3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M" sheetId="7" r:id="rId7"/>
    <sheet name="S" sheetId="8" r:id="rId8"/>
    <sheet name="T" sheetId="9" r:id="rId9"/>
  </sheets>
  <definedNames/>
  <calcPr fullCalcOnLoad="1"/>
</workbook>
</file>

<file path=xl/sharedStrings.xml><?xml version="1.0" encoding="utf-8"?>
<sst xmlns="http://schemas.openxmlformats.org/spreadsheetml/2006/main" count="1012" uniqueCount="243">
  <si>
    <t>Стартовый номер</t>
  </si>
  <si>
    <t>Фамилия, имя участника</t>
  </si>
  <si>
    <t>Порода, кличка собаки</t>
  </si>
  <si>
    <t>Туманова Светлана</t>
  </si>
  <si>
    <t>бордер-колли Бейкон</t>
  </si>
  <si>
    <t>Команда</t>
  </si>
  <si>
    <t>Колобок</t>
  </si>
  <si>
    <t>Кобликова Мария</t>
  </si>
  <si>
    <t>бордер-колли Амбассадор</t>
  </si>
  <si>
    <t>бордер-колли Твисти Снитч</t>
  </si>
  <si>
    <t>Повалищева Екатерина</t>
  </si>
  <si>
    <t>Азарт</t>
  </si>
  <si>
    <t>лич. зач.</t>
  </si>
  <si>
    <t>Абзац</t>
  </si>
  <si>
    <t>Денисова Елена</t>
  </si>
  <si>
    <t>миттельшнауцер Барби</t>
  </si>
  <si>
    <t>Время</t>
  </si>
  <si>
    <t>Штраф</t>
  </si>
  <si>
    <t>Общий штраф</t>
  </si>
  <si>
    <t>Место</t>
  </si>
  <si>
    <t>Аджилити</t>
  </si>
  <si>
    <t>Джампинг</t>
  </si>
  <si>
    <t>Штраф за время</t>
  </si>
  <si>
    <t>Финал</t>
  </si>
  <si>
    <t>Максимова Юлия</t>
  </si>
  <si>
    <t>шелти Енди Егорушка</t>
  </si>
  <si>
    <t>фокстерьер Гарри</t>
  </si>
  <si>
    <t>Гушан Ольга</t>
  </si>
  <si>
    <t>цвергшнауцер Леон</t>
  </si>
  <si>
    <t>Атас</t>
  </si>
  <si>
    <t>Филатова Елена</t>
  </si>
  <si>
    <t>пудель Порш</t>
  </si>
  <si>
    <t>Кочетова Елена</t>
  </si>
  <si>
    <t>Серова Марина</t>
  </si>
  <si>
    <t>пуми Борка</t>
  </si>
  <si>
    <t>Ефременкова Ольга</t>
  </si>
  <si>
    <t>Авось</t>
  </si>
  <si>
    <t>Алмаз</t>
  </si>
  <si>
    <t>Щербакова Ольга</t>
  </si>
  <si>
    <t>бордер-колли Астер</t>
  </si>
  <si>
    <t>Кудинова Юлия</t>
  </si>
  <si>
    <t>Мухаматулин Анвар</t>
  </si>
  <si>
    <t>вольфшпиц Гретхен</t>
  </si>
  <si>
    <t>Шульга Татьяна</t>
  </si>
  <si>
    <t>пудель Коррида</t>
  </si>
  <si>
    <t>цвергшнауцер Фрося</t>
  </si>
  <si>
    <t>"Абзац" клуб "Вместе"</t>
  </si>
  <si>
    <t>"Колобок - PROFormance"</t>
  </si>
  <si>
    <t>Командные баллы</t>
  </si>
  <si>
    <t>Сумма командных баллов</t>
  </si>
  <si>
    <t xml:space="preserve">Время </t>
  </si>
  <si>
    <t>Томилова Мария</t>
  </si>
  <si>
    <t>бордер-колли Active Harricane</t>
  </si>
  <si>
    <t>Колибри</t>
  </si>
  <si>
    <t>Старцева Алина</t>
  </si>
  <si>
    <t>метис Азор</t>
  </si>
  <si>
    <t>Сумма штрафа</t>
  </si>
  <si>
    <t>Батурина Мария</t>
  </si>
  <si>
    <t>Кондрашова Светлана</t>
  </si>
  <si>
    <t>"Колибри - PROFormance"</t>
  </si>
  <si>
    <t>Общий балл</t>
  </si>
  <si>
    <t>Сумма времени</t>
  </si>
  <si>
    <t>Скорость аджилити</t>
  </si>
  <si>
    <t>Скорость джампинг</t>
  </si>
  <si>
    <t>Скорость финал</t>
  </si>
  <si>
    <t>Чоговадзе Галина</t>
  </si>
  <si>
    <t>бордер-колли Ролли-Ройс</t>
  </si>
  <si>
    <t>Пирогова Наталья</t>
  </si>
  <si>
    <t>эрдельтерьер Райз</t>
  </si>
  <si>
    <t>бордер-колли Альф</t>
  </si>
  <si>
    <t>Большакова Варвара</t>
  </si>
  <si>
    <t>бордер-колли Экстрим</t>
  </si>
  <si>
    <t>Суханкина Марина</t>
  </si>
  <si>
    <t>тервюрен БаскерВиль</t>
  </si>
  <si>
    <t>Орлова Наталья</t>
  </si>
  <si>
    <t>сеттер-гордон Несси Чароид</t>
  </si>
  <si>
    <t>Шелякина Мария</t>
  </si>
  <si>
    <t>бордер-колли Антарес</t>
  </si>
  <si>
    <t>фокстерьер Вешка</t>
  </si>
  <si>
    <t>Романчук Надежда</t>
  </si>
  <si>
    <t>бостон-терьер Рони</t>
  </si>
  <si>
    <t>фокстерьер Зверобой</t>
  </si>
  <si>
    <t>Свит Юлия</t>
  </si>
  <si>
    <t>малинуа Ника</t>
  </si>
  <si>
    <t>фокстерьер Велга</t>
  </si>
  <si>
    <t>пиринейская овчарка Понка</t>
  </si>
  <si>
    <t>Капустина Елена</t>
  </si>
  <si>
    <t>Парсон-Рассел-терьер Пати</t>
  </si>
  <si>
    <t>стафбультерьер Барто</t>
  </si>
  <si>
    <t>Волкова Дарья</t>
  </si>
  <si>
    <t>шелти Шурик</t>
  </si>
  <si>
    <t>Мешкова Елена</t>
  </si>
  <si>
    <t>бордер-колли Вита</t>
  </si>
  <si>
    <t>бордер-колли Рашани</t>
  </si>
  <si>
    <t>Чураева Екатерина</t>
  </si>
  <si>
    <t>бордер-колли Елана</t>
  </si>
  <si>
    <t>бордер-колли Араго</t>
  </si>
  <si>
    <t>Насыров Антон</t>
  </si>
  <si>
    <t>метис Дик Сэнд</t>
  </si>
  <si>
    <t>шелти Гуд Найт</t>
  </si>
  <si>
    <t>бордер-колли Инфинити</t>
  </si>
  <si>
    <t>цвергпинчер Пиня Понгер</t>
  </si>
  <si>
    <t>Дубичева Любовь</t>
  </si>
  <si>
    <t>шпиц Аврора</t>
  </si>
  <si>
    <t>Улыбина Маргарита</t>
  </si>
  <si>
    <t>шпиц Марго</t>
  </si>
  <si>
    <t>шелти Чикаго</t>
  </si>
  <si>
    <t>бордер-колли Ролли Ройс</t>
  </si>
  <si>
    <t>КВ</t>
  </si>
  <si>
    <t>МВ</t>
  </si>
  <si>
    <t>Д.Т.</t>
  </si>
  <si>
    <t>Аргон</t>
  </si>
  <si>
    <t>Альфа</t>
  </si>
  <si>
    <t>Астра</t>
  </si>
  <si>
    <t>Фламинго</t>
  </si>
  <si>
    <t>Сидельникова Елена</t>
  </si>
  <si>
    <t>малинуа Маттео</t>
  </si>
  <si>
    <t>Павлова Татьяна</t>
  </si>
  <si>
    <t>малинуа Микаэлла</t>
  </si>
  <si>
    <t>Суханова Ксения</t>
  </si>
  <si>
    <t>немецкая овчарка Рада</t>
  </si>
  <si>
    <t>Сурцова Наталья</t>
  </si>
  <si>
    <t>вост.-европейская овчарка Эльза</t>
  </si>
  <si>
    <t>метис Брайда</t>
  </si>
  <si>
    <t>Антей</t>
  </si>
  <si>
    <t>шпиц Мастер</t>
  </si>
  <si>
    <t>Фабричнева Ирина</t>
  </si>
  <si>
    <t>цвергшнауцер Хризантема</t>
  </si>
  <si>
    <t>Балашова Ольга</t>
  </si>
  <si>
    <t>фокстерьер Керри</t>
  </si>
  <si>
    <t>фокстерьер Канопус</t>
  </si>
  <si>
    <t>Шкатулова Елена</t>
  </si>
  <si>
    <t>кар.-финская лайка Таис</t>
  </si>
  <si>
    <t>Петрова Наталья</t>
  </si>
  <si>
    <t>бигль Рада</t>
  </si>
  <si>
    <t>Патрикеева Ольга</t>
  </si>
  <si>
    <t>Шишакина Елена</t>
  </si>
  <si>
    <t>бордер-колли Эбони</t>
  </si>
  <si>
    <t>Аванс</t>
  </si>
  <si>
    <t>бордер-колли Ингрид</t>
  </si>
  <si>
    <t>ам. стафф. терьер Хайят</t>
  </si>
  <si>
    <t>цвергшнауцер Канди</t>
  </si>
  <si>
    <t>пудель Салина</t>
  </si>
  <si>
    <t>цвергпинчер Ульф</t>
  </si>
  <si>
    <t>Содружество</t>
  </si>
  <si>
    <t>"Авось" клуб "Вместе"</t>
  </si>
  <si>
    <t>"Азарт" клуб "Вместе"</t>
  </si>
  <si>
    <t>"Алмаз" клуб "Вместе"</t>
  </si>
  <si>
    <t xml:space="preserve">"Атас" клуб "Вместе" </t>
  </si>
  <si>
    <t>"Аргон" клуб "Вместе"</t>
  </si>
  <si>
    <t>"Аванс" клуб "Вместе"</t>
  </si>
  <si>
    <t>"Альфа" клуб "Вместе"</t>
  </si>
  <si>
    <t>"Астра" клуб "Вместе"</t>
  </si>
  <si>
    <t>"Антей" клуб "Вместе"</t>
  </si>
  <si>
    <t>"Фламинго - PROFormance"</t>
  </si>
  <si>
    <t>"Содружество"</t>
  </si>
  <si>
    <t>кеесхонд Гретхен</t>
  </si>
  <si>
    <t>"Алтын" клуб "Вместе"</t>
  </si>
  <si>
    <t>"Аурум" клуб "Вместе"</t>
  </si>
  <si>
    <t>"Айрон" клуб "Вместе"</t>
  </si>
  <si>
    <t>"Дегунино-Альфа"</t>
  </si>
  <si>
    <t>"Агат" клуб "Вместе"</t>
  </si>
  <si>
    <t>"Дегунино-Бетта"</t>
  </si>
  <si>
    <t>бордер-колли Джасти</t>
  </si>
  <si>
    <t>бордер-колли Дакша</t>
  </si>
  <si>
    <t>Егорова Анастасия</t>
  </si>
  <si>
    <t>шпиц Масяня</t>
  </si>
  <si>
    <t>бордер-колли Абби</t>
  </si>
  <si>
    <t>Гурина Татьяна</t>
  </si>
  <si>
    <t>тервюрен Гвенделен</t>
  </si>
  <si>
    <t>Алесковский Кирилл</t>
  </si>
  <si>
    <t>грюнендаль Флай</t>
  </si>
  <si>
    <t>метис Кузя</t>
  </si>
  <si>
    <t>Джек-Рассел-терьер Бона Джон</t>
  </si>
  <si>
    <t>грюнендаль Арабика</t>
  </si>
  <si>
    <t>бордер-колли Изабелла</t>
  </si>
  <si>
    <t>Ильина Полина</t>
  </si>
  <si>
    <t>бордер-терьер Ермак</t>
  </si>
  <si>
    <t>бордер-колли Трейси Винд</t>
  </si>
  <si>
    <t>фокстерьер Жаклин</t>
  </si>
  <si>
    <t>пиринейская овчарка Дэзи</t>
  </si>
  <si>
    <t>малинуа Флинт</t>
  </si>
  <si>
    <t>вельштерьер Торошка</t>
  </si>
  <si>
    <t>метис Моника</t>
  </si>
  <si>
    <t>"Гепард - PROFormance"</t>
  </si>
  <si>
    <t>"Аллигатор - PROFormance"</t>
  </si>
  <si>
    <t>"Альбатрос - PROFormance"</t>
  </si>
  <si>
    <t>пудель Наполеон</t>
  </si>
  <si>
    <t>Иванова Анна</t>
  </si>
  <si>
    <t>бордер-колли Елисей</t>
  </si>
  <si>
    <t>Вавакина Елена</t>
  </si>
  <si>
    <t>цвергшнауцер макс</t>
  </si>
  <si>
    <t>Торопов Роман</t>
  </si>
  <si>
    <t>бордер-колли Нео</t>
  </si>
  <si>
    <t>Пашкова Наталья</t>
  </si>
  <si>
    <t>бордер-терьер Гранд</t>
  </si>
  <si>
    <t>Ларюшин Анатолий</t>
  </si>
  <si>
    <t>бордер-колли Хеппи Хеннор</t>
  </si>
  <si>
    <t>Блинникова Елена</t>
  </si>
  <si>
    <t>малинуа Изора</t>
  </si>
  <si>
    <t>"Н в кубе"</t>
  </si>
  <si>
    <t>"Ясеневый"-1</t>
  </si>
  <si>
    <t>"Ясеневый"-2</t>
  </si>
  <si>
    <t>шпиц Тайна</t>
  </si>
  <si>
    <t>Горецкая Мария</t>
  </si>
  <si>
    <t>русский спаниель Рада</t>
  </si>
  <si>
    <t>Грибова Ольга</t>
  </si>
  <si>
    <t>шелти Дина</t>
  </si>
  <si>
    <t>Агат</t>
  </si>
  <si>
    <t>Н в кубе</t>
  </si>
  <si>
    <t>Альбатрос</t>
  </si>
  <si>
    <t>Айрон</t>
  </si>
  <si>
    <t>Ясеневый-2</t>
  </si>
  <si>
    <t>Дегунино-Бетта</t>
  </si>
  <si>
    <t>Бацких Наталия</t>
  </si>
  <si>
    <t>лабрадор Бонита</t>
  </si>
  <si>
    <t>бордер-колли Хеппи  Хеннор</t>
  </si>
  <si>
    <t>Аллигатор</t>
  </si>
  <si>
    <t>Алтын</t>
  </si>
  <si>
    <t>Аурум</t>
  </si>
  <si>
    <t>Лучинкина Марина</t>
  </si>
  <si>
    <t>малинуа Белла</t>
  </si>
  <si>
    <t>Ясеневый-1</t>
  </si>
  <si>
    <t>Владимирова Татьяна</t>
  </si>
  <si>
    <t>тервюрен Дамский Угодник</t>
  </si>
  <si>
    <t>Гепард</t>
  </si>
  <si>
    <t>Дегунино-Альфа</t>
  </si>
  <si>
    <t>Зажигаева Мария</t>
  </si>
  <si>
    <t>бордер-колли Доча</t>
  </si>
  <si>
    <t>Петрова Анна</t>
  </si>
  <si>
    <t>китайская хохлатая Мэри</t>
  </si>
  <si>
    <t>Пустырева Мария</t>
  </si>
  <si>
    <t>бигль Ники</t>
  </si>
  <si>
    <t>шелти Юлиана</t>
  </si>
  <si>
    <t>Иванова Надежда</t>
  </si>
  <si>
    <t>цвергшнауцер Альбус</t>
  </si>
  <si>
    <t>фокстерьер Мартиша</t>
  </si>
  <si>
    <t>цвергшнауцер Макс</t>
  </si>
  <si>
    <t>пудель Алита</t>
  </si>
  <si>
    <t>Насонова Светлана</t>
  </si>
  <si>
    <t>папильон Нина Ричи</t>
  </si>
  <si>
    <t>цвергпинчер Шерна</t>
  </si>
  <si>
    <t>пудель Дарума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</si>
</sst>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2" borderId="0" xfId="0" applyNumberFormat="1" applyFill="1" applyAlignment="1">
      <alignment shrinkToFit="1"/>
    </xf>
    <xf numFmtId="0" fontId="0" fillId="2" borderId="0" xfId="0" applyFill="1" applyAlignment="1">
      <alignment/>
    </xf>
    <xf numFmtId="49" fontId="0" fillId="3" borderId="0" xfId="0" applyNumberFormat="1" applyFill="1" applyAlignment="1">
      <alignment shrinkToFi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49" fontId="0" fillId="4" borderId="0" xfId="0" applyNumberFormat="1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49" fontId="0" fillId="5" borderId="0" xfId="0" applyNumberFormat="1" applyFill="1" applyAlignment="1">
      <alignment shrinkToFi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5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 wrapText="1" shrinkToFit="1"/>
    </xf>
    <xf numFmtId="1" fontId="0" fillId="0" borderId="0" xfId="0" applyNumberFormat="1" applyFill="1" applyAlignment="1">
      <alignment/>
    </xf>
    <xf numFmtId="0" fontId="0" fillId="6" borderId="0" xfId="0" applyFill="1" applyAlignment="1">
      <alignment/>
    </xf>
    <xf numFmtId="1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0" borderId="0" xfId="0" applyFont="1" applyAlignment="1">
      <alignment horizontal="justify"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5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workbookViewId="0" topLeftCell="A1">
      <pane xSplit="3" ySplit="3" topLeftCell="M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20" sqref="Q20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9.875" style="0" bestFit="1" customWidth="1"/>
    <col min="4" max="4" width="17.125" style="1" customWidth="1"/>
    <col min="5" max="5" width="9.125" style="0" customWidth="1"/>
    <col min="6" max="6" width="10.75390625" style="0" customWidth="1"/>
    <col min="7" max="9" width="9.125" style="0" customWidth="1"/>
    <col min="10" max="10" width="10.25390625" style="0" customWidth="1"/>
    <col min="11" max="15" width="9.125" style="0" customWidth="1"/>
    <col min="17" max="17" width="10.25390625" style="0" customWidth="1"/>
    <col min="24" max="24" width="12.25390625" style="0" customWidth="1"/>
    <col min="25" max="25" width="10.125" style="0" bestFit="1" customWidth="1"/>
    <col min="26" max="26" width="10.625" style="0" customWidth="1"/>
    <col min="27" max="27" width="10.125" style="0" customWidth="1"/>
  </cols>
  <sheetData>
    <row r="1" spans="5:22" ht="12.75">
      <c r="E1" s="59" t="s">
        <v>20</v>
      </c>
      <c r="F1" s="59"/>
      <c r="G1" s="59"/>
      <c r="H1" s="59"/>
      <c r="I1" s="59" t="s">
        <v>21</v>
      </c>
      <c r="J1" s="61"/>
      <c r="K1" s="61"/>
      <c r="L1" s="61"/>
      <c r="M1" s="32"/>
      <c r="N1" s="32"/>
      <c r="O1" s="32"/>
      <c r="P1" s="59" t="s">
        <v>23</v>
      </c>
      <c r="Q1" s="60"/>
      <c r="R1" s="60"/>
      <c r="S1" s="60"/>
      <c r="T1" s="60"/>
      <c r="U1" s="32"/>
      <c r="V1" s="32"/>
    </row>
    <row r="2" spans="5:26" ht="12.75">
      <c r="E2" s="32" t="s">
        <v>108</v>
      </c>
      <c r="F2" s="57">
        <v>35</v>
      </c>
      <c r="G2" s="32" t="s">
        <v>109</v>
      </c>
      <c r="H2" s="57">
        <v>52</v>
      </c>
      <c r="I2" s="32" t="s">
        <v>108</v>
      </c>
      <c r="J2" s="56">
        <v>34</v>
      </c>
      <c r="K2" s="58" t="s">
        <v>109</v>
      </c>
      <c r="L2" s="56">
        <v>51</v>
      </c>
      <c r="N2" s="56"/>
      <c r="P2" s="32" t="s">
        <v>108</v>
      </c>
      <c r="Q2" s="56">
        <v>47</v>
      </c>
      <c r="R2" s="58" t="s">
        <v>109</v>
      </c>
      <c r="S2" s="56">
        <v>71</v>
      </c>
      <c r="W2" s="6" t="s">
        <v>110</v>
      </c>
      <c r="X2">
        <v>129</v>
      </c>
      <c r="Y2">
        <v>136</v>
      </c>
      <c r="Z2">
        <v>183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16</v>
      </c>
      <c r="F3" s="2" t="s">
        <v>22</v>
      </c>
      <c r="G3" s="3" t="s">
        <v>17</v>
      </c>
      <c r="H3" s="2" t="s">
        <v>18</v>
      </c>
      <c r="I3" s="3" t="s">
        <v>16</v>
      </c>
      <c r="J3" s="2" t="s">
        <v>22</v>
      </c>
      <c r="K3" s="3" t="s">
        <v>17</v>
      </c>
      <c r="L3" s="2" t="s">
        <v>18</v>
      </c>
      <c r="M3" s="2" t="s">
        <v>56</v>
      </c>
      <c r="N3" s="2" t="s">
        <v>61</v>
      </c>
      <c r="O3" s="2" t="s">
        <v>19</v>
      </c>
      <c r="P3" s="2" t="s">
        <v>16</v>
      </c>
      <c r="Q3" s="2" t="s">
        <v>22</v>
      </c>
      <c r="R3" s="2" t="s">
        <v>17</v>
      </c>
      <c r="S3" s="2" t="s">
        <v>18</v>
      </c>
      <c r="T3" s="2" t="s">
        <v>19</v>
      </c>
      <c r="X3" s="54" t="s">
        <v>62</v>
      </c>
      <c r="Y3" s="54" t="s">
        <v>63</v>
      </c>
      <c r="Z3" s="54" t="s">
        <v>64</v>
      </c>
    </row>
    <row r="4" spans="1:26" s="7" customFormat="1" ht="12.75">
      <c r="A4" s="4">
        <v>6521</v>
      </c>
      <c r="B4" s="1" t="s">
        <v>3</v>
      </c>
      <c r="C4" s="1" t="s">
        <v>4</v>
      </c>
      <c r="D4" s="1" t="s">
        <v>219</v>
      </c>
      <c r="E4" s="5">
        <f>L!E22</f>
        <v>38.45</v>
      </c>
      <c r="F4" s="5">
        <f aca="true" t="shared" si="0" ref="F4:F31">IF(E4=0,0,IF(E4&gt;$H$2,120,IF(E4&lt;$F$2,0,IF($H$2&gt;E4&gt;$F$2,E4-$F$2))))</f>
        <v>3.450000000000003</v>
      </c>
      <c r="G4" s="33">
        <f>L!G22</f>
        <v>0</v>
      </c>
      <c r="H4" s="5">
        <f aca="true" t="shared" si="1" ref="H4:H31">SUM(F4:G4)</f>
        <v>3.450000000000003</v>
      </c>
      <c r="I4" s="5">
        <f>L!I22</f>
        <v>29.12</v>
      </c>
      <c r="J4" s="5">
        <f aca="true" t="shared" si="2" ref="J4:J31">IF(I4=0,0,IF(I4&gt;$L$2,120,IF(I4&lt;$J$2,0,IF($L$2&gt;I4&gt;$J$2,I4-$J$2))))</f>
        <v>0</v>
      </c>
      <c r="K4" s="33">
        <f>L!K22</f>
        <v>0</v>
      </c>
      <c r="L4" s="5">
        <f aca="true" t="shared" si="3" ref="L4:L31">SUM(J4:K4)</f>
        <v>0</v>
      </c>
      <c r="M4" s="5">
        <f aca="true" t="shared" si="4" ref="M4:M31">SUM(H4,L4)</f>
        <v>3.450000000000003</v>
      </c>
      <c r="N4" s="5">
        <f aca="true" t="shared" si="5" ref="N4:N31">SUM(E4,I4)</f>
        <v>67.57000000000001</v>
      </c>
      <c r="O4" s="34">
        <v>2</v>
      </c>
      <c r="P4" s="5">
        <v>35.57</v>
      </c>
      <c r="Q4" s="5">
        <f aca="true" t="shared" si="6" ref="Q4:Q31">IF(P4=0,0,IF(P4&gt;$S$2,120,IF(P4&lt;$Q$2,0,IF($S$2&gt;P4&gt;$Q$2,P4-$Q$2))))</f>
        <v>0</v>
      </c>
      <c r="R4" s="33">
        <v>0</v>
      </c>
      <c r="S4" s="5">
        <f aca="true" t="shared" si="7" ref="S4:S31">SUM(Q4:R4)</f>
        <v>0</v>
      </c>
      <c r="T4" s="39">
        <v>1</v>
      </c>
      <c r="X4" s="55">
        <f>$X$2/E4</f>
        <v>3.355006501950585</v>
      </c>
      <c r="Y4" s="55">
        <f>$Y$2/I4</f>
        <v>4.670329670329671</v>
      </c>
      <c r="Z4" s="55">
        <f>$Z$2/P4</f>
        <v>5.144784931121732</v>
      </c>
    </row>
    <row r="5" spans="1:26" ht="12.75">
      <c r="A5" s="4">
        <v>6528</v>
      </c>
      <c r="B5" s="1" t="s">
        <v>72</v>
      </c>
      <c r="C5" s="1" t="s">
        <v>73</v>
      </c>
      <c r="D5" s="1" t="s">
        <v>222</v>
      </c>
      <c r="E5" s="5">
        <f>L!E29</f>
        <v>41.91</v>
      </c>
      <c r="F5" s="5">
        <f t="shared" si="0"/>
        <v>6.909999999999997</v>
      </c>
      <c r="G5" s="33">
        <f>L!G29</f>
        <v>5</v>
      </c>
      <c r="H5" s="5">
        <f t="shared" si="1"/>
        <v>11.909999999999997</v>
      </c>
      <c r="I5" s="5">
        <f>L!I29</f>
        <v>33.55</v>
      </c>
      <c r="J5" s="5">
        <f t="shared" si="2"/>
        <v>0</v>
      </c>
      <c r="K5" s="33">
        <f>L!K29</f>
        <v>0</v>
      </c>
      <c r="L5" s="5">
        <f t="shared" si="3"/>
        <v>0</v>
      </c>
      <c r="M5" s="5">
        <f t="shared" si="4"/>
        <v>11.909999999999997</v>
      </c>
      <c r="N5" s="5">
        <f t="shared" si="5"/>
        <v>75.46</v>
      </c>
      <c r="O5" s="34">
        <v>9</v>
      </c>
      <c r="P5" s="5">
        <v>47.98</v>
      </c>
      <c r="Q5" s="5">
        <f t="shared" si="6"/>
        <v>0.9799999999999969</v>
      </c>
      <c r="R5" s="33">
        <v>0</v>
      </c>
      <c r="S5" s="5">
        <f t="shared" si="7"/>
        <v>0.9799999999999969</v>
      </c>
      <c r="T5" s="39">
        <v>2</v>
      </c>
      <c r="X5" s="55">
        <f aca="true" t="shared" si="8" ref="X5:X31">$X$2/E5</f>
        <v>3.0780243378668577</v>
      </c>
      <c r="Y5" s="55">
        <f aca="true" t="shared" si="9" ref="Y5:Y31">$Y$2/I5</f>
        <v>4.053651266766021</v>
      </c>
      <c r="Z5" s="55">
        <f aca="true" t="shared" si="10" ref="Z5:Z31">$Z$2/P5</f>
        <v>3.8140892038349317</v>
      </c>
    </row>
    <row r="6" spans="1:26" ht="12.75">
      <c r="A6" s="4">
        <v>6527</v>
      </c>
      <c r="B6" s="1" t="s">
        <v>67</v>
      </c>
      <c r="C6" s="1" t="s">
        <v>68</v>
      </c>
      <c r="D6" s="1" t="s">
        <v>218</v>
      </c>
      <c r="E6" s="5">
        <f>L!E28</f>
        <v>42.26</v>
      </c>
      <c r="F6" s="5">
        <f t="shared" si="0"/>
        <v>7.259999999999998</v>
      </c>
      <c r="G6" s="33">
        <f>L!G28</f>
        <v>5</v>
      </c>
      <c r="H6" s="5">
        <f t="shared" si="1"/>
        <v>12.259999999999998</v>
      </c>
      <c r="I6" s="5">
        <f>L!I28</f>
        <v>36.22</v>
      </c>
      <c r="J6" s="5">
        <f t="shared" si="2"/>
        <v>2.219999999999999</v>
      </c>
      <c r="K6" s="33">
        <f>L!K28</f>
        <v>0</v>
      </c>
      <c r="L6" s="5">
        <f t="shared" si="3"/>
        <v>2.219999999999999</v>
      </c>
      <c r="M6" s="5">
        <f t="shared" si="4"/>
        <v>14.479999999999997</v>
      </c>
      <c r="N6" s="5">
        <f t="shared" si="5"/>
        <v>78.47999999999999</v>
      </c>
      <c r="O6" s="34">
        <v>10</v>
      </c>
      <c r="P6" s="5">
        <v>48.71</v>
      </c>
      <c r="Q6" s="5">
        <f t="shared" si="6"/>
        <v>1.7100000000000009</v>
      </c>
      <c r="R6" s="33">
        <v>0</v>
      </c>
      <c r="S6" s="5">
        <f t="shared" si="7"/>
        <v>1.7100000000000009</v>
      </c>
      <c r="T6" s="39">
        <v>3</v>
      </c>
      <c r="X6" s="55">
        <f t="shared" si="8"/>
        <v>3.052531945101751</v>
      </c>
      <c r="Y6" s="55">
        <f t="shared" si="9"/>
        <v>3.7548315847598013</v>
      </c>
      <c r="Z6" s="55">
        <f t="shared" si="10"/>
        <v>3.7569287620611784</v>
      </c>
    </row>
    <row r="7" spans="1:26" ht="12.75">
      <c r="A7" s="4">
        <v>6507</v>
      </c>
      <c r="B7" s="1" t="s">
        <v>7</v>
      </c>
      <c r="C7" s="1" t="s">
        <v>8</v>
      </c>
      <c r="D7" s="1" t="s">
        <v>6</v>
      </c>
      <c r="E7" s="5">
        <f>L!E10</f>
        <v>34.9</v>
      </c>
      <c r="F7" s="5">
        <f t="shared" si="0"/>
        <v>0</v>
      </c>
      <c r="G7" s="33">
        <f>L!G10</f>
        <v>0</v>
      </c>
      <c r="H7" s="5">
        <f t="shared" si="1"/>
        <v>0</v>
      </c>
      <c r="I7" s="5">
        <f>L!I10</f>
        <v>29.1</v>
      </c>
      <c r="J7" s="5">
        <f t="shared" si="2"/>
        <v>0</v>
      </c>
      <c r="K7" s="33">
        <f>L!K10</f>
        <v>10</v>
      </c>
      <c r="L7" s="5">
        <f t="shared" si="3"/>
        <v>10</v>
      </c>
      <c r="M7" s="5">
        <f t="shared" si="4"/>
        <v>10</v>
      </c>
      <c r="N7" s="5">
        <f t="shared" si="5"/>
        <v>64</v>
      </c>
      <c r="O7" s="34">
        <v>7</v>
      </c>
      <c r="P7" s="5">
        <v>37.83</v>
      </c>
      <c r="Q7" s="5">
        <f t="shared" si="6"/>
        <v>0</v>
      </c>
      <c r="R7" s="33">
        <v>5</v>
      </c>
      <c r="S7" s="5">
        <f t="shared" si="7"/>
        <v>5</v>
      </c>
      <c r="T7" s="37">
        <v>4</v>
      </c>
      <c r="X7" s="55">
        <f t="shared" si="8"/>
        <v>3.696275071633238</v>
      </c>
      <c r="Y7" s="55">
        <f t="shared" si="9"/>
        <v>4.673539518900343</v>
      </c>
      <c r="Z7" s="55">
        <f t="shared" si="10"/>
        <v>4.8374306106264875</v>
      </c>
    </row>
    <row r="8" spans="1:26" ht="12.75">
      <c r="A8" s="4">
        <v>6510</v>
      </c>
      <c r="B8" s="1" t="s">
        <v>51</v>
      </c>
      <c r="C8" s="1" t="s">
        <v>9</v>
      </c>
      <c r="D8" s="1" t="s">
        <v>211</v>
      </c>
      <c r="E8" s="5">
        <f>L!E13</f>
        <v>38.87</v>
      </c>
      <c r="F8" s="5">
        <f t="shared" si="0"/>
        <v>3.8699999999999974</v>
      </c>
      <c r="G8" s="33">
        <f>L!G13</f>
        <v>5</v>
      </c>
      <c r="H8" s="5">
        <f t="shared" si="1"/>
        <v>8.869999999999997</v>
      </c>
      <c r="I8" s="5">
        <f>L!I13</f>
        <v>32.62</v>
      </c>
      <c r="J8" s="5">
        <f t="shared" si="2"/>
        <v>0</v>
      </c>
      <c r="K8" s="33">
        <f>L!K13</f>
        <v>0</v>
      </c>
      <c r="L8" s="5">
        <f t="shared" si="3"/>
        <v>0</v>
      </c>
      <c r="M8" s="5">
        <f t="shared" si="4"/>
        <v>8.869999999999997</v>
      </c>
      <c r="N8" s="5">
        <f t="shared" si="5"/>
        <v>71.49</v>
      </c>
      <c r="O8" s="34">
        <v>5</v>
      </c>
      <c r="P8" s="5">
        <v>39.43</v>
      </c>
      <c r="Q8" s="5">
        <f t="shared" si="6"/>
        <v>0</v>
      </c>
      <c r="R8" s="33">
        <v>5</v>
      </c>
      <c r="S8" s="5">
        <f t="shared" si="7"/>
        <v>5</v>
      </c>
      <c r="T8" s="37">
        <v>5</v>
      </c>
      <c r="X8" s="55">
        <f t="shared" si="8"/>
        <v>3.3187548237715463</v>
      </c>
      <c r="Y8" s="55">
        <f t="shared" si="9"/>
        <v>4.169221336603311</v>
      </c>
      <c r="Z8" s="55">
        <f t="shared" si="10"/>
        <v>4.641136190717727</v>
      </c>
    </row>
    <row r="9" spans="1:26" ht="12.75">
      <c r="A9" s="4">
        <v>6530</v>
      </c>
      <c r="B9" s="1" t="s">
        <v>176</v>
      </c>
      <c r="C9" s="1" t="s">
        <v>181</v>
      </c>
      <c r="D9" s="1" t="s">
        <v>211</v>
      </c>
      <c r="E9" s="5">
        <f>L!E31</f>
        <v>41.43</v>
      </c>
      <c r="F9" s="5">
        <f t="shared" si="0"/>
        <v>6.43</v>
      </c>
      <c r="G9" s="33">
        <f>L!G31</f>
        <v>0</v>
      </c>
      <c r="H9" s="5">
        <f t="shared" si="1"/>
        <v>6.43</v>
      </c>
      <c r="I9" s="5">
        <f>L!I31</f>
        <v>31.91</v>
      </c>
      <c r="J9" s="5">
        <f t="shared" si="2"/>
        <v>0</v>
      </c>
      <c r="K9" s="33">
        <f>L!K31</f>
        <v>0</v>
      </c>
      <c r="L9" s="5">
        <f t="shared" si="3"/>
        <v>0</v>
      </c>
      <c r="M9" s="5">
        <f t="shared" si="4"/>
        <v>6.43</v>
      </c>
      <c r="N9" s="5">
        <f t="shared" si="5"/>
        <v>73.34</v>
      </c>
      <c r="O9" s="34">
        <v>3</v>
      </c>
      <c r="P9" s="5">
        <v>45.3</v>
      </c>
      <c r="Q9" s="5">
        <f t="shared" si="6"/>
        <v>0</v>
      </c>
      <c r="R9" s="33">
        <v>5</v>
      </c>
      <c r="S9" s="5">
        <f t="shared" si="7"/>
        <v>5</v>
      </c>
      <c r="T9" s="37">
        <v>6</v>
      </c>
      <c r="X9" s="55">
        <f t="shared" si="8"/>
        <v>3.113685734974656</v>
      </c>
      <c r="Y9" s="55">
        <f t="shared" si="9"/>
        <v>4.261986837981824</v>
      </c>
      <c r="Z9" s="55">
        <f t="shared" si="10"/>
        <v>4.039735099337749</v>
      </c>
    </row>
    <row r="10" spans="1:26" ht="12.75">
      <c r="A10" s="4">
        <v>6508</v>
      </c>
      <c r="B10" s="1" t="s">
        <v>82</v>
      </c>
      <c r="C10" s="1" t="s">
        <v>83</v>
      </c>
      <c r="D10" s="1" t="s">
        <v>12</v>
      </c>
      <c r="E10" s="5">
        <f>L!E11</f>
        <v>40.98</v>
      </c>
      <c r="F10" s="5">
        <f t="shared" si="0"/>
        <v>5.979999999999997</v>
      </c>
      <c r="G10" s="33">
        <f>L!G11</f>
        <v>5</v>
      </c>
      <c r="H10" s="5">
        <f t="shared" si="1"/>
        <v>10.979999999999997</v>
      </c>
      <c r="I10" s="5">
        <f>L!I11</f>
        <v>33.77</v>
      </c>
      <c r="J10" s="5">
        <f t="shared" si="2"/>
        <v>0</v>
      </c>
      <c r="K10" s="33">
        <f>L!K11</f>
        <v>0</v>
      </c>
      <c r="L10" s="5">
        <f t="shared" si="3"/>
        <v>0</v>
      </c>
      <c r="M10" s="5">
        <f t="shared" si="4"/>
        <v>10.979999999999997</v>
      </c>
      <c r="N10" s="5">
        <f t="shared" si="5"/>
        <v>74.75</v>
      </c>
      <c r="O10" s="34">
        <v>8</v>
      </c>
      <c r="P10" s="5">
        <v>48.15</v>
      </c>
      <c r="Q10" s="5">
        <f t="shared" si="6"/>
        <v>1.1499999999999986</v>
      </c>
      <c r="R10" s="33">
        <v>5</v>
      </c>
      <c r="S10" s="5">
        <f t="shared" si="7"/>
        <v>6.149999999999999</v>
      </c>
      <c r="T10" s="37">
        <v>7</v>
      </c>
      <c r="X10" s="55">
        <f t="shared" si="8"/>
        <v>3.1478770131771596</v>
      </c>
      <c r="Y10" s="55">
        <f t="shared" si="9"/>
        <v>4.0272431151909975</v>
      </c>
      <c r="Z10" s="55">
        <f t="shared" si="10"/>
        <v>3.8006230529595015</v>
      </c>
    </row>
    <row r="11" spans="1:26" ht="12.75">
      <c r="A11" s="4">
        <v>6502</v>
      </c>
      <c r="B11" s="1" t="s">
        <v>51</v>
      </c>
      <c r="C11" s="1" t="s">
        <v>15</v>
      </c>
      <c r="D11" s="1" t="s">
        <v>208</v>
      </c>
      <c r="E11" s="5">
        <f>L!E5</f>
        <v>37.62</v>
      </c>
      <c r="F11" s="5">
        <f t="shared" si="0"/>
        <v>2.6199999999999974</v>
      </c>
      <c r="G11" s="33">
        <f>L!G5</f>
        <v>10</v>
      </c>
      <c r="H11" s="5">
        <f t="shared" si="1"/>
        <v>12.619999999999997</v>
      </c>
      <c r="I11" s="5">
        <f>L!I5</f>
        <v>29.81</v>
      </c>
      <c r="J11" s="5">
        <f t="shared" si="2"/>
        <v>0</v>
      </c>
      <c r="K11" s="33">
        <f>L!K5</f>
        <v>5</v>
      </c>
      <c r="L11" s="5">
        <f t="shared" si="3"/>
        <v>5</v>
      </c>
      <c r="M11" s="5">
        <f t="shared" si="4"/>
        <v>17.619999999999997</v>
      </c>
      <c r="N11" s="5">
        <f t="shared" si="5"/>
        <v>67.42999999999999</v>
      </c>
      <c r="O11" s="34">
        <v>11</v>
      </c>
      <c r="P11" s="5">
        <v>38.31</v>
      </c>
      <c r="Q11" s="5">
        <f t="shared" si="6"/>
        <v>0</v>
      </c>
      <c r="R11" s="33">
        <v>10</v>
      </c>
      <c r="S11" s="5">
        <f t="shared" si="7"/>
        <v>10</v>
      </c>
      <c r="T11" s="37">
        <v>8</v>
      </c>
      <c r="X11" s="55">
        <f t="shared" si="8"/>
        <v>3.4290271132376398</v>
      </c>
      <c r="Y11" s="55">
        <f t="shared" si="9"/>
        <v>4.562227440456223</v>
      </c>
      <c r="Z11" s="55">
        <f t="shared" si="10"/>
        <v>4.776820673453406</v>
      </c>
    </row>
    <row r="12" spans="1:26" ht="12.75">
      <c r="A12" s="4">
        <v>6518</v>
      </c>
      <c r="B12" s="1" t="s">
        <v>115</v>
      </c>
      <c r="C12" s="1" t="s">
        <v>116</v>
      </c>
      <c r="D12" s="1" t="s">
        <v>217</v>
      </c>
      <c r="E12" s="5">
        <f>L!E20</f>
        <v>39.57</v>
      </c>
      <c r="F12" s="5">
        <f t="shared" si="0"/>
        <v>4.57</v>
      </c>
      <c r="G12" s="33">
        <f>L!G20</f>
        <v>0</v>
      </c>
      <c r="H12" s="5">
        <f t="shared" si="1"/>
        <v>4.57</v>
      </c>
      <c r="I12" s="5">
        <f>L!I20</f>
        <v>28.95</v>
      </c>
      <c r="J12" s="5">
        <f t="shared" si="2"/>
        <v>0</v>
      </c>
      <c r="K12" s="33">
        <f>L!K20</f>
        <v>5</v>
      </c>
      <c r="L12" s="5">
        <f t="shared" si="3"/>
        <v>5</v>
      </c>
      <c r="M12" s="5">
        <f t="shared" si="4"/>
        <v>9.57</v>
      </c>
      <c r="N12" s="5">
        <f t="shared" si="5"/>
        <v>68.52</v>
      </c>
      <c r="O12" s="34">
        <v>6</v>
      </c>
      <c r="P12" s="5">
        <v>38.74</v>
      </c>
      <c r="Q12" s="5">
        <f t="shared" si="6"/>
        <v>0</v>
      </c>
      <c r="R12" s="33">
        <v>10</v>
      </c>
      <c r="S12" s="5">
        <f t="shared" si="7"/>
        <v>10</v>
      </c>
      <c r="T12" s="37">
        <v>9</v>
      </c>
      <c r="X12" s="55">
        <f t="shared" si="8"/>
        <v>3.2600454890068233</v>
      </c>
      <c r="Y12" s="55">
        <f t="shared" si="9"/>
        <v>4.6977547495682215</v>
      </c>
      <c r="Z12" s="55">
        <f t="shared" si="10"/>
        <v>4.723799690242643</v>
      </c>
    </row>
    <row r="13" spans="1:26" ht="12.75">
      <c r="A13" s="4">
        <v>6516</v>
      </c>
      <c r="B13" s="1" t="s">
        <v>117</v>
      </c>
      <c r="C13" s="1" t="s">
        <v>118</v>
      </c>
      <c r="D13" s="1" t="s">
        <v>53</v>
      </c>
      <c r="E13" s="5">
        <f>L!E18</f>
        <v>37.15</v>
      </c>
      <c r="F13" s="5">
        <f t="shared" si="0"/>
        <v>2.1499999999999986</v>
      </c>
      <c r="G13" s="33">
        <f>L!G18</f>
        <v>0</v>
      </c>
      <c r="H13" s="5">
        <f t="shared" si="1"/>
        <v>2.1499999999999986</v>
      </c>
      <c r="I13" s="5">
        <f>L!I18</f>
        <v>32.09</v>
      </c>
      <c r="J13" s="5">
        <f t="shared" si="2"/>
        <v>0</v>
      </c>
      <c r="K13" s="33">
        <f>L!K18</f>
        <v>0</v>
      </c>
      <c r="L13" s="5">
        <f t="shared" si="3"/>
        <v>0</v>
      </c>
      <c r="M13" s="5">
        <f t="shared" si="4"/>
        <v>2.1499999999999986</v>
      </c>
      <c r="N13" s="5">
        <f t="shared" si="5"/>
        <v>69.24000000000001</v>
      </c>
      <c r="O13" s="34">
        <v>1</v>
      </c>
      <c r="P13" s="5"/>
      <c r="Q13" s="5">
        <f>IF(P13=0,0,IF(P13&gt;$S$2,120,IF(P13&lt;$Q$2,0,IF($S$2&gt;P13&gt;$Q$2,P13-$Q$2))))</f>
        <v>0</v>
      </c>
      <c r="R13" s="33">
        <v>120</v>
      </c>
      <c r="S13" s="5">
        <f t="shared" si="7"/>
        <v>120</v>
      </c>
      <c r="T13" s="39"/>
      <c r="X13" s="55">
        <f t="shared" si="8"/>
        <v>3.4724091520861373</v>
      </c>
      <c r="Y13" s="55">
        <f t="shared" si="9"/>
        <v>4.238080398878155</v>
      </c>
      <c r="Z13" s="55" t="e">
        <f t="shared" si="10"/>
        <v>#DIV/0!</v>
      </c>
    </row>
    <row r="14" spans="1:26" ht="12.75">
      <c r="A14" s="4">
        <v>6501</v>
      </c>
      <c r="B14" s="1" t="s">
        <v>168</v>
      </c>
      <c r="C14" s="1" t="s">
        <v>169</v>
      </c>
      <c r="D14" s="1" t="s">
        <v>208</v>
      </c>
      <c r="E14" s="5">
        <f>L!E4</f>
        <v>36.78</v>
      </c>
      <c r="F14" s="5">
        <f>IF(E14=0,0,IF(E14&gt;$H$2,120,IF(E14&lt;$F$2,0,IF($H$2&gt;E14&gt;$F$2,E14-$F$2))))</f>
        <v>1.7800000000000011</v>
      </c>
      <c r="G14" s="33">
        <f>L!G4</f>
        <v>0</v>
      </c>
      <c r="H14" s="5">
        <f t="shared" si="1"/>
        <v>1.7800000000000011</v>
      </c>
      <c r="I14" s="5">
        <f>L!I4</f>
        <v>31.87</v>
      </c>
      <c r="J14" s="5">
        <f>IF(I14=0,0,IF(I14&gt;$L$2,100,IF(I14&lt;$J$2,0,IF($L$2&gt;I14&gt;$J$2,I14-$J$2))))</f>
        <v>0</v>
      </c>
      <c r="K14" s="33">
        <f>L!K4</f>
        <v>5</v>
      </c>
      <c r="L14" s="5">
        <f t="shared" si="3"/>
        <v>5</v>
      </c>
      <c r="M14" s="5">
        <f t="shared" si="4"/>
        <v>6.780000000000001</v>
      </c>
      <c r="N14" s="5">
        <f>SUM(E14,I14)</f>
        <v>68.65</v>
      </c>
      <c r="O14" s="34">
        <v>4</v>
      </c>
      <c r="P14" s="5"/>
      <c r="Q14" s="5">
        <f t="shared" si="6"/>
        <v>0</v>
      </c>
      <c r="R14" s="33">
        <v>120</v>
      </c>
      <c r="S14" s="5">
        <f t="shared" si="7"/>
        <v>120</v>
      </c>
      <c r="T14" s="39"/>
      <c r="X14" s="55">
        <f t="shared" si="8"/>
        <v>3.5073409461663947</v>
      </c>
      <c r="Y14" s="55">
        <f t="shared" si="9"/>
        <v>4.2673360527141515</v>
      </c>
      <c r="Z14" s="55" t="e">
        <f t="shared" si="10"/>
        <v>#DIV/0!</v>
      </c>
    </row>
    <row r="15" spans="1:26" ht="12.75">
      <c r="A15" s="4">
        <v>6522</v>
      </c>
      <c r="B15" s="1" t="s">
        <v>198</v>
      </c>
      <c r="C15" s="1" t="s">
        <v>199</v>
      </c>
      <c r="D15" s="1" t="s">
        <v>53</v>
      </c>
      <c r="E15" s="5">
        <f>L!E23</f>
        <v>43.44</v>
      </c>
      <c r="F15" s="5">
        <f t="shared" si="0"/>
        <v>8.439999999999998</v>
      </c>
      <c r="G15" s="33">
        <f>L!G23</f>
        <v>10</v>
      </c>
      <c r="H15" s="5">
        <f t="shared" si="1"/>
        <v>18.439999999999998</v>
      </c>
      <c r="I15" s="5">
        <f>L!I23</f>
        <v>34.31</v>
      </c>
      <c r="J15" s="5">
        <f t="shared" si="2"/>
        <v>0.3100000000000023</v>
      </c>
      <c r="K15" s="33">
        <f>L!K23</f>
        <v>0</v>
      </c>
      <c r="L15" s="5">
        <f t="shared" si="3"/>
        <v>0.3100000000000023</v>
      </c>
      <c r="M15" s="5">
        <f t="shared" si="4"/>
        <v>18.75</v>
      </c>
      <c r="N15" s="5">
        <f t="shared" si="5"/>
        <v>77.75</v>
      </c>
      <c r="O15" s="34">
        <v>12</v>
      </c>
      <c r="P15" s="5"/>
      <c r="Q15" s="5">
        <f t="shared" si="6"/>
        <v>0</v>
      </c>
      <c r="R15" s="33">
        <v>120</v>
      </c>
      <c r="S15" s="5">
        <f t="shared" si="7"/>
        <v>120</v>
      </c>
      <c r="T15" s="39"/>
      <c r="X15" s="55">
        <f t="shared" si="8"/>
        <v>2.9696132596685083</v>
      </c>
      <c r="Y15" s="55">
        <f t="shared" si="9"/>
        <v>3.9638589332556102</v>
      </c>
      <c r="Z15" s="55" t="e">
        <f t="shared" si="10"/>
        <v>#DIV/0!</v>
      </c>
    </row>
    <row r="16" spans="1:26" ht="12.75">
      <c r="A16" s="4">
        <v>6517</v>
      </c>
      <c r="B16" t="s">
        <v>196</v>
      </c>
      <c r="C16" s="1" t="s">
        <v>216</v>
      </c>
      <c r="D16" s="1" t="s">
        <v>6</v>
      </c>
      <c r="E16" s="5">
        <f>L!E19</f>
        <v>36.66</v>
      </c>
      <c r="F16" s="5">
        <f t="shared" si="0"/>
        <v>1.6599999999999966</v>
      </c>
      <c r="G16" s="33">
        <f>L!G19</f>
        <v>5</v>
      </c>
      <c r="H16" s="5">
        <f t="shared" si="1"/>
        <v>6.659999999999997</v>
      </c>
      <c r="I16" s="5">
        <f>L!I19</f>
        <v>37.34</v>
      </c>
      <c r="J16" s="5">
        <f t="shared" si="2"/>
        <v>3.3400000000000034</v>
      </c>
      <c r="K16" s="33">
        <f>L!K19</f>
        <v>10</v>
      </c>
      <c r="L16" s="5">
        <f t="shared" si="3"/>
        <v>13.340000000000003</v>
      </c>
      <c r="M16" s="5">
        <f t="shared" si="4"/>
        <v>20</v>
      </c>
      <c r="N16" s="5">
        <f t="shared" si="5"/>
        <v>74</v>
      </c>
      <c r="O16" s="38">
        <v>13</v>
      </c>
      <c r="P16" s="5"/>
      <c r="Q16" s="5">
        <f t="shared" si="6"/>
        <v>0</v>
      </c>
      <c r="R16" s="33"/>
      <c r="S16" s="5">
        <f t="shared" si="7"/>
        <v>0</v>
      </c>
      <c r="T16" s="39"/>
      <c r="X16" s="55">
        <f t="shared" si="8"/>
        <v>3.518821603927987</v>
      </c>
      <c r="Y16" s="55">
        <f t="shared" si="9"/>
        <v>3.6422067487948575</v>
      </c>
      <c r="Z16" s="55" t="e">
        <f t="shared" si="10"/>
        <v>#DIV/0!</v>
      </c>
    </row>
    <row r="17" spans="1:26" ht="12.75">
      <c r="A17" s="4">
        <v>6509</v>
      </c>
      <c r="B17" s="1" t="s">
        <v>14</v>
      </c>
      <c r="C17" s="1" t="s">
        <v>52</v>
      </c>
      <c r="D17" s="1" t="s">
        <v>29</v>
      </c>
      <c r="E17" s="5">
        <f>L!E12</f>
        <v>35.75</v>
      </c>
      <c r="F17" s="5">
        <f t="shared" si="0"/>
        <v>0.75</v>
      </c>
      <c r="G17" s="33">
        <f>L!G12</f>
        <v>10</v>
      </c>
      <c r="H17" s="5">
        <f t="shared" si="1"/>
        <v>10.75</v>
      </c>
      <c r="I17" s="5">
        <f>L!I12</f>
        <v>31.95</v>
      </c>
      <c r="J17" s="5">
        <f t="shared" si="2"/>
        <v>0</v>
      </c>
      <c r="K17" s="33">
        <f>L!K12</f>
        <v>10</v>
      </c>
      <c r="L17" s="5">
        <f t="shared" si="3"/>
        <v>10</v>
      </c>
      <c r="M17" s="5">
        <f t="shared" si="4"/>
        <v>20.75</v>
      </c>
      <c r="N17" s="5">
        <f t="shared" si="5"/>
        <v>67.7</v>
      </c>
      <c r="O17" s="38">
        <v>14</v>
      </c>
      <c r="P17" s="5"/>
      <c r="Q17" s="5">
        <f t="shared" si="6"/>
        <v>0</v>
      </c>
      <c r="R17" s="33"/>
      <c r="S17" s="5">
        <f t="shared" si="7"/>
        <v>0</v>
      </c>
      <c r="T17" s="39"/>
      <c r="X17" s="55">
        <f t="shared" si="8"/>
        <v>3.6083916083916083</v>
      </c>
      <c r="Y17" s="55">
        <f t="shared" si="9"/>
        <v>4.256651017214398</v>
      </c>
      <c r="Z17" s="55" t="e">
        <f t="shared" si="10"/>
        <v>#DIV/0!</v>
      </c>
    </row>
    <row r="18" spans="1:26" ht="12.75">
      <c r="A18" s="44">
        <v>6513</v>
      </c>
      <c r="B18" t="s">
        <v>168</v>
      </c>
      <c r="C18" t="s">
        <v>171</v>
      </c>
      <c r="D18" s="1" t="s">
        <v>213</v>
      </c>
      <c r="E18" s="5">
        <f>L!E15</f>
        <v>44.32</v>
      </c>
      <c r="F18" s="5">
        <f t="shared" si="0"/>
        <v>9.32</v>
      </c>
      <c r="G18" s="33">
        <f>L!G15</f>
        <v>10</v>
      </c>
      <c r="H18" s="5">
        <f t="shared" si="1"/>
        <v>19.32</v>
      </c>
      <c r="I18" s="5">
        <f>L!I15</f>
        <v>36.81</v>
      </c>
      <c r="J18" s="5">
        <f t="shared" si="2"/>
        <v>2.8100000000000023</v>
      </c>
      <c r="K18" s="33">
        <f>L!K15</f>
        <v>0</v>
      </c>
      <c r="L18" s="5">
        <f t="shared" si="3"/>
        <v>2.8100000000000023</v>
      </c>
      <c r="M18" s="5">
        <f t="shared" si="4"/>
        <v>22.130000000000003</v>
      </c>
      <c r="N18" s="5">
        <f t="shared" si="5"/>
        <v>81.13</v>
      </c>
      <c r="O18" s="38">
        <v>15</v>
      </c>
      <c r="P18" s="5"/>
      <c r="Q18" s="5">
        <f t="shared" si="6"/>
        <v>0</v>
      </c>
      <c r="R18" s="33"/>
      <c r="S18" s="5">
        <f t="shared" si="7"/>
        <v>0</v>
      </c>
      <c r="T18" s="39"/>
      <c r="X18" s="55">
        <f t="shared" si="8"/>
        <v>2.910649819494585</v>
      </c>
      <c r="Y18" s="55">
        <f t="shared" si="9"/>
        <v>3.6946481934256994</v>
      </c>
      <c r="Z18" s="55" t="e">
        <f t="shared" si="10"/>
        <v>#DIV/0!</v>
      </c>
    </row>
    <row r="19" spans="1:26" ht="12.75">
      <c r="A19" s="44">
        <v>6503</v>
      </c>
      <c r="B19" s="35" t="s">
        <v>74</v>
      </c>
      <c r="C19" s="35" t="s">
        <v>75</v>
      </c>
      <c r="D19" s="36" t="s">
        <v>209</v>
      </c>
      <c r="E19" s="5">
        <f>L!E6</f>
        <v>42.23</v>
      </c>
      <c r="F19" s="5">
        <f t="shared" si="0"/>
        <v>7.229999999999997</v>
      </c>
      <c r="G19" s="33">
        <f>L!G6</f>
        <v>5</v>
      </c>
      <c r="H19" s="5">
        <f t="shared" si="1"/>
        <v>12.229999999999997</v>
      </c>
      <c r="I19" s="5">
        <f>L!I6</f>
        <v>39.16</v>
      </c>
      <c r="J19" s="5">
        <f t="shared" si="2"/>
        <v>5.159999999999997</v>
      </c>
      <c r="K19" s="33">
        <f>L!K6</f>
        <v>5</v>
      </c>
      <c r="L19" s="5">
        <f t="shared" si="3"/>
        <v>10.159999999999997</v>
      </c>
      <c r="M19" s="5">
        <f t="shared" si="4"/>
        <v>22.389999999999993</v>
      </c>
      <c r="N19" s="5">
        <f t="shared" si="5"/>
        <v>81.38999999999999</v>
      </c>
      <c r="O19" s="38">
        <v>16</v>
      </c>
      <c r="P19" s="5"/>
      <c r="Q19" s="5">
        <f t="shared" si="6"/>
        <v>0</v>
      </c>
      <c r="R19" s="33"/>
      <c r="S19" s="5">
        <f t="shared" si="7"/>
        <v>0</v>
      </c>
      <c r="T19" s="39"/>
      <c r="X19" s="55">
        <f t="shared" si="8"/>
        <v>3.054700449917121</v>
      </c>
      <c r="Y19" s="55">
        <f t="shared" si="9"/>
        <v>3.4729315628192037</v>
      </c>
      <c r="Z19" s="55" t="e">
        <f t="shared" si="10"/>
        <v>#DIV/0!</v>
      </c>
    </row>
    <row r="20" spans="1:26" ht="12.75">
      <c r="A20" s="4">
        <v>6506</v>
      </c>
      <c r="B20" s="1" t="s">
        <v>33</v>
      </c>
      <c r="C20" s="1" t="s">
        <v>69</v>
      </c>
      <c r="D20" s="1" t="s">
        <v>13</v>
      </c>
      <c r="E20" s="5">
        <f>L!E9</f>
        <v>40.6</v>
      </c>
      <c r="F20" s="5">
        <f t="shared" si="0"/>
        <v>5.600000000000001</v>
      </c>
      <c r="G20" s="33">
        <f>L!G9</f>
        <v>20</v>
      </c>
      <c r="H20" s="5">
        <f t="shared" si="1"/>
        <v>25.6</v>
      </c>
      <c r="I20" s="5">
        <f>L!I9</f>
        <v>28.66</v>
      </c>
      <c r="J20" s="5">
        <f t="shared" si="2"/>
        <v>0</v>
      </c>
      <c r="K20" s="33">
        <f>L!K9</f>
        <v>0</v>
      </c>
      <c r="L20" s="5">
        <f t="shared" si="3"/>
        <v>0</v>
      </c>
      <c r="M20" s="5">
        <f t="shared" si="4"/>
        <v>25.6</v>
      </c>
      <c r="N20" s="5">
        <f t="shared" si="5"/>
        <v>69.26</v>
      </c>
      <c r="O20" s="38">
        <v>17</v>
      </c>
      <c r="P20" s="5"/>
      <c r="Q20" s="5">
        <f t="shared" si="6"/>
        <v>0</v>
      </c>
      <c r="R20" s="33"/>
      <c r="S20" s="5">
        <f t="shared" si="7"/>
        <v>0</v>
      </c>
      <c r="T20" s="39"/>
      <c r="X20" s="55">
        <f t="shared" si="8"/>
        <v>3.1773399014778323</v>
      </c>
      <c r="Y20" s="55">
        <f t="shared" si="9"/>
        <v>4.745289602233077</v>
      </c>
      <c r="Z20" s="55" t="e">
        <f t="shared" si="10"/>
        <v>#DIV/0!</v>
      </c>
    </row>
    <row r="21" spans="1:26" ht="12.75">
      <c r="A21" s="44">
        <v>6514</v>
      </c>
      <c r="B21" t="s">
        <v>121</v>
      </c>
      <c r="C21" t="s">
        <v>123</v>
      </c>
      <c r="D21" s="1" t="s">
        <v>12</v>
      </c>
      <c r="E21" s="5">
        <f>L!E16</f>
        <v>43.94</v>
      </c>
      <c r="F21" s="5">
        <f t="shared" si="0"/>
        <v>8.939999999999998</v>
      </c>
      <c r="G21" s="33">
        <f>L!G16</f>
        <v>15</v>
      </c>
      <c r="H21" s="5">
        <f t="shared" si="1"/>
        <v>23.939999999999998</v>
      </c>
      <c r="I21" s="5">
        <f>L!I16</f>
        <v>38.78</v>
      </c>
      <c r="J21" s="5">
        <f t="shared" si="2"/>
        <v>4.780000000000001</v>
      </c>
      <c r="K21" s="33">
        <f>L!K16</f>
        <v>0</v>
      </c>
      <c r="L21" s="5">
        <f t="shared" si="3"/>
        <v>4.780000000000001</v>
      </c>
      <c r="M21" s="5">
        <f t="shared" si="4"/>
        <v>28.72</v>
      </c>
      <c r="N21" s="5">
        <f t="shared" si="5"/>
        <v>82.72</v>
      </c>
      <c r="O21" s="38">
        <v>18</v>
      </c>
      <c r="P21" s="5"/>
      <c r="Q21" s="5">
        <f t="shared" si="6"/>
        <v>0</v>
      </c>
      <c r="R21" s="33"/>
      <c r="S21" s="5">
        <f t="shared" si="7"/>
        <v>0</v>
      </c>
      <c r="T21" s="39"/>
      <c r="X21" s="55">
        <f t="shared" si="8"/>
        <v>2.9358215748748293</v>
      </c>
      <c r="Y21" s="55">
        <f t="shared" si="9"/>
        <v>3.5069623517276947</v>
      </c>
      <c r="Z21" s="55" t="e">
        <f t="shared" si="10"/>
        <v>#DIV/0!</v>
      </c>
    </row>
    <row r="22" spans="1:26" ht="12.75">
      <c r="A22" s="4">
        <v>6529</v>
      </c>
      <c r="B22" s="1" t="s">
        <v>223</v>
      </c>
      <c r="C22" s="1" t="s">
        <v>224</v>
      </c>
      <c r="D22" s="1" t="s">
        <v>12</v>
      </c>
      <c r="E22" s="5">
        <f>L!E30</f>
        <v>40.55</v>
      </c>
      <c r="F22" s="5">
        <f t="shared" si="0"/>
        <v>5.549999999999997</v>
      </c>
      <c r="G22" s="33">
        <f>L!G30</f>
        <v>15</v>
      </c>
      <c r="H22" s="5">
        <f t="shared" si="1"/>
        <v>20.549999999999997</v>
      </c>
      <c r="I22" s="5">
        <f>L!I30</f>
        <v>30.56</v>
      </c>
      <c r="J22" s="5">
        <f t="shared" si="2"/>
        <v>0</v>
      </c>
      <c r="K22" s="33">
        <f>L!K30</f>
        <v>20</v>
      </c>
      <c r="L22" s="5">
        <f t="shared" si="3"/>
        <v>20</v>
      </c>
      <c r="M22" s="5">
        <f t="shared" si="4"/>
        <v>40.55</v>
      </c>
      <c r="N22" s="5">
        <f t="shared" si="5"/>
        <v>71.11</v>
      </c>
      <c r="O22" s="38">
        <v>19</v>
      </c>
      <c r="P22" s="5"/>
      <c r="Q22" s="5">
        <f t="shared" si="6"/>
        <v>0</v>
      </c>
      <c r="R22" s="33"/>
      <c r="S22" s="5">
        <f t="shared" si="7"/>
        <v>0</v>
      </c>
      <c r="T22" s="39"/>
      <c r="X22" s="55">
        <f t="shared" si="8"/>
        <v>3.181257706535142</v>
      </c>
      <c r="Y22" s="55">
        <f t="shared" si="9"/>
        <v>4.450261780104713</v>
      </c>
      <c r="Z22" s="55" t="e">
        <f t="shared" si="10"/>
        <v>#DIV/0!</v>
      </c>
    </row>
    <row r="23" spans="1:26" ht="12.75">
      <c r="A23" s="44">
        <v>6525</v>
      </c>
      <c r="B23" t="s">
        <v>70</v>
      </c>
      <c r="C23" t="s">
        <v>71</v>
      </c>
      <c r="D23" s="1" t="s">
        <v>29</v>
      </c>
      <c r="E23" s="5">
        <f>L!E26</f>
        <v>37.6</v>
      </c>
      <c r="F23" s="5">
        <f t="shared" si="0"/>
        <v>2.6000000000000014</v>
      </c>
      <c r="G23" s="33">
        <f>L!G26</f>
        <v>30</v>
      </c>
      <c r="H23" s="5">
        <f t="shared" si="1"/>
        <v>32.6</v>
      </c>
      <c r="I23" s="5">
        <f>L!I26</f>
        <v>36.68</v>
      </c>
      <c r="J23" s="5">
        <f t="shared" si="2"/>
        <v>2.6799999999999997</v>
      </c>
      <c r="K23" s="33">
        <f>L!K26</f>
        <v>15</v>
      </c>
      <c r="L23" s="5">
        <f t="shared" si="3"/>
        <v>17.68</v>
      </c>
      <c r="M23" s="5">
        <f t="shared" si="4"/>
        <v>50.28</v>
      </c>
      <c r="N23" s="5">
        <f t="shared" si="5"/>
        <v>74.28</v>
      </c>
      <c r="O23" s="38">
        <v>20</v>
      </c>
      <c r="P23" s="5"/>
      <c r="Q23" s="5">
        <f t="shared" si="6"/>
        <v>0</v>
      </c>
      <c r="R23" s="33"/>
      <c r="S23" s="5">
        <f t="shared" si="7"/>
        <v>0</v>
      </c>
      <c r="T23" s="39"/>
      <c r="X23" s="55">
        <f t="shared" si="8"/>
        <v>3.430851063829787</v>
      </c>
      <c r="Y23" s="55">
        <f t="shared" si="9"/>
        <v>3.707742639040349</v>
      </c>
      <c r="Z23" s="55" t="e">
        <f t="shared" si="10"/>
        <v>#DIV/0!</v>
      </c>
    </row>
    <row r="24" spans="1:26" ht="12.75">
      <c r="A24" s="44">
        <v>6524</v>
      </c>
      <c r="B24" t="s">
        <v>168</v>
      </c>
      <c r="C24" t="s">
        <v>174</v>
      </c>
      <c r="D24" s="1" t="s">
        <v>124</v>
      </c>
      <c r="E24" s="5">
        <f>L!E25</f>
        <v>0</v>
      </c>
      <c r="F24" s="5">
        <f t="shared" si="0"/>
        <v>0</v>
      </c>
      <c r="G24" s="33">
        <f>L!G25</f>
        <v>120</v>
      </c>
      <c r="H24" s="5">
        <f t="shared" si="1"/>
        <v>120</v>
      </c>
      <c r="I24" s="5">
        <f>L!I25</f>
        <v>31.92</v>
      </c>
      <c r="J24" s="5">
        <f t="shared" si="2"/>
        <v>0</v>
      </c>
      <c r="K24" s="33">
        <f>L!K25</f>
        <v>0</v>
      </c>
      <c r="L24" s="5">
        <f t="shared" si="3"/>
        <v>0</v>
      </c>
      <c r="M24" s="5">
        <f t="shared" si="4"/>
        <v>120</v>
      </c>
      <c r="N24" s="5">
        <f t="shared" si="5"/>
        <v>31.92</v>
      </c>
      <c r="O24" s="38">
        <v>21</v>
      </c>
      <c r="P24" s="5"/>
      <c r="Q24" s="5">
        <f t="shared" si="6"/>
        <v>0</v>
      </c>
      <c r="R24" s="33"/>
      <c r="S24" s="5">
        <f t="shared" si="7"/>
        <v>0</v>
      </c>
      <c r="T24" s="39"/>
      <c r="X24" s="55" t="e">
        <f t="shared" si="8"/>
        <v>#DIV/0!</v>
      </c>
      <c r="Y24" s="55">
        <f t="shared" si="9"/>
        <v>4.260651629072681</v>
      </c>
      <c r="Z24" s="55" t="e">
        <f t="shared" si="10"/>
        <v>#DIV/0!</v>
      </c>
    </row>
    <row r="25" spans="1:26" ht="12.75">
      <c r="A25" s="44">
        <v>6526</v>
      </c>
      <c r="B25" s="1" t="s">
        <v>165</v>
      </c>
      <c r="C25" t="s">
        <v>55</v>
      </c>
      <c r="D25" s="1" t="s">
        <v>213</v>
      </c>
      <c r="E25" s="5">
        <f>L!E27</f>
        <v>0</v>
      </c>
      <c r="F25" s="5">
        <f t="shared" si="0"/>
        <v>0</v>
      </c>
      <c r="G25" s="33">
        <f>L!G27</f>
        <v>120</v>
      </c>
      <c r="H25" s="5">
        <f t="shared" si="1"/>
        <v>120</v>
      </c>
      <c r="I25" s="5">
        <f>L!I27</f>
        <v>37.01</v>
      </c>
      <c r="J25" s="5">
        <f t="shared" si="2"/>
        <v>3.009999999999998</v>
      </c>
      <c r="K25" s="33">
        <f>L!K27</f>
        <v>0</v>
      </c>
      <c r="L25" s="5">
        <f t="shared" si="3"/>
        <v>3.009999999999998</v>
      </c>
      <c r="M25" s="5">
        <f t="shared" si="4"/>
        <v>123.00999999999999</v>
      </c>
      <c r="N25" s="5">
        <f t="shared" si="5"/>
        <v>37.01</v>
      </c>
      <c r="O25" s="38">
        <v>22</v>
      </c>
      <c r="P25" s="5"/>
      <c r="Q25" s="5">
        <f t="shared" si="6"/>
        <v>0</v>
      </c>
      <c r="R25" s="33"/>
      <c r="S25" s="5">
        <f t="shared" si="7"/>
        <v>0</v>
      </c>
      <c r="T25" s="39"/>
      <c r="X25" s="55" t="e">
        <f t="shared" si="8"/>
        <v>#DIV/0!</v>
      </c>
      <c r="Y25" s="55">
        <f t="shared" si="9"/>
        <v>3.6746825182383143</v>
      </c>
      <c r="Z25" s="55" t="e">
        <f t="shared" si="10"/>
        <v>#DIV/0!</v>
      </c>
    </row>
    <row r="26" spans="1:26" ht="12.75">
      <c r="A26" s="4">
        <v>6504</v>
      </c>
      <c r="B26" s="1" t="s">
        <v>121</v>
      </c>
      <c r="C26" s="1" t="s">
        <v>122</v>
      </c>
      <c r="D26" s="1" t="s">
        <v>12</v>
      </c>
      <c r="E26" s="5">
        <f>L!E7</f>
        <v>52.89</v>
      </c>
      <c r="F26" s="5">
        <f t="shared" si="0"/>
        <v>120</v>
      </c>
      <c r="G26" s="33"/>
      <c r="H26" s="5">
        <f t="shared" si="1"/>
        <v>120</v>
      </c>
      <c r="I26" s="5">
        <f>L!I7</f>
        <v>37.93</v>
      </c>
      <c r="J26" s="5">
        <f t="shared" si="2"/>
        <v>3.9299999999999997</v>
      </c>
      <c r="K26" s="33">
        <f>L!K7</f>
        <v>0</v>
      </c>
      <c r="L26" s="5">
        <f t="shared" si="3"/>
        <v>3.9299999999999997</v>
      </c>
      <c r="M26" s="5">
        <f t="shared" si="4"/>
        <v>123.93</v>
      </c>
      <c r="N26" s="5">
        <f t="shared" si="5"/>
        <v>90.82</v>
      </c>
      <c r="O26" s="38">
        <v>23</v>
      </c>
      <c r="P26" s="5"/>
      <c r="Q26" s="5">
        <f t="shared" si="6"/>
        <v>0</v>
      </c>
      <c r="R26" s="33"/>
      <c r="S26" s="5">
        <f t="shared" si="7"/>
        <v>0</v>
      </c>
      <c r="T26" s="39"/>
      <c r="X26" s="55">
        <f t="shared" si="8"/>
        <v>2.4390243902439024</v>
      </c>
      <c r="Y26" s="55">
        <f t="shared" si="9"/>
        <v>3.585552333245452</v>
      </c>
      <c r="Z26" s="55" t="e">
        <f t="shared" si="10"/>
        <v>#DIV/0!</v>
      </c>
    </row>
    <row r="27" spans="1:26" ht="12.75">
      <c r="A27" s="4">
        <v>6520</v>
      </c>
      <c r="B27" s="1" t="s">
        <v>65</v>
      </c>
      <c r="C27" s="1" t="s">
        <v>66</v>
      </c>
      <c r="D27" s="1" t="s">
        <v>218</v>
      </c>
      <c r="E27" s="5">
        <f>L!E21</f>
        <v>0</v>
      </c>
      <c r="F27" s="5">
        <f t="shared" si="0"/>
        <v>0</v>
      </c>
      <c r="G27" s="33">
        <f>L!G21</f>
        <v>120</v>
      </c>
      <c r="H27" s="5">
        <f t="shared" si="1"/>
        <v>120</v>
      </c>
      <c r="I27" s="5">
        <f>L!I21</f>
        <v>29.57</v>
      </c>
      <c r="J27" s="5">
        <f t="shared" si="2"/>
        <v>0</v>
      </c>
      <c r="K27" s="33">
        <f>L!K21</f>
        <v>5</v>
      </c>
      <c r="L27" s="5">
        <f t="shared" si="3"/>
        <v>5</v>
      </c>
      <c r="M27" s="5">
        <f t="shared" si="4"/>
        <v>125</v>
      </c>
      <c r="N27" s="5">
        <f t="shared" si="5"/>
        <v>29.57</v>
      </c>
      <c r="O27" s="38">
        <v>24</v>
      </c>
      <c r="P27" s="5"/>
      <c r="Q27" s="5">
        <f t="shared" si="6"/>
        <v>0</v>
      </c>
      <c r="R27" s="33"/>
      <c r="S27" s="5">
        <f t="shared" si="7"/>
        <v>0</v>
      </c>
      <c r="X27" s="55" t="e">
        <f t="shared" si="8"/>
        <v>#DIV/0!</v>
      </c>
      <c r="Y27" s="55">
        <f t="shared" si="9"/>
        <v>4.599256002705444</v>
      </c>
      <c r="Z27" s="55" t="e">
        <f t="shared" si="10"/>
        <v>#DIV/0!</v>
      </c>
    </row>
    <row r="28" spans="1:26" ht="12.75">
      <c r="A28" s="44">
        <v>6523</v>
      </c>
      <c r="B28" t="s">
        <v>220</v>
      </c>
      <c r="C28" t="s">
        <v>221</v>
      </c>
      <c r="D28" s="1" t="s">
        <v>12</v>
      </c>
      <c r="E28" s="5">
        <f>L!E24</f>
        <v>0</v>
      </c>
      <c r="F28" s="5">
        <f t="shared" si="0"/>
        <v>0</v>
      </c>
      <c r="G28" s="33">
        <f>L!G24</f>
        <v>120</v>
      </c>
      <c r="H28" s="5">
        <f t="shared" si="1"/>
        <v>120</v>
      </c>
      <c r="I28" s="5">
        <f>L!I24</f>
        <v>33.01</v>
      </c>
      <c r="J28" s="5">
        <f t="shared" si="2"/>
        <v>0</v>
      </c>
      <c r="K28" s="33">
        <f>L!K24</f>
        <v>20</v>
      </c>
      <c r="L28" s="5">
        <f t="shared" si="3"/>
        <v>20</v>
      </c>
      <c r="M28" s="5">
        <f t="shared" si="4"/>
        <v>140</v>
      </c>
      <c r="N28" s="5">
        <f t="shared" si="5"/>
        <v>33.01</v>
      </c>
      <c r="O28" s="38">
        <v>25</v>
      </c>
      <c r="P28" s="5"/>
      <c r="Q28" s="5">
        <f t="shared" si="6"/>
        <v>0</v>
      </c>
      <c r="R28" s="33"/>
      <c r="S28" s="5">
        <f t="shared" si="7"/>
        <v>0</v>
      </c>
      <c r="U28" s="5"/>
      <c r="V28" s="5"/>
      <c r="W28" s="5"/>
      <c r="X28" s="55" t="e">
        <f t="shared" si="8"/>
        <v>#DIV/0!</v>
      </c>
      <c r="Y28" s="55">
        <f t="shared" si="9"/>
        <v>4.119963647379582</v>
      </c>
      <c r="Z28" s="55" t="e">
        <f t="shared" si="10"/>
        <v>#DIV/0!</v>
      </c>
    </row>
    <row r="29" spans="1:26" ht="12.75">
      <c r="A29" s="4">
        <v>6505</v>
      </c>
      <c r="B29" s="1" t="s">
        <v>76</v>
      </c>
      <c r="C29" s="1" t="s">
        <v>77</v>
      </c>
      <c r="D29" s="1" t="s">
        <v>210</v>
      </c>
      <c r="E29" s="5">
        <f>L!E8</f>
        <v>0</v>
      </c>
      <c r="F29" s="5">
        <f t="shared" si="0"/>
        <v>0</v>
      </c>
      <c r="G29" s="33">
        <f>L!G8</f>
        <v>120</v>
      </c>
      <c r="H29" s="5">
        <f t="shared" si="1"/>
        <v>120</v>
      </c>
      <c r="I29" s="5">
        <f>L!I8</f>
        <v>29.78</v>
      </c>
      <c r="J29" s="5">
        <f t="shared" si="2"/>
        <v>0</v>
      </c>
      <c r="K29" s="33">
        <f>L!K8</f>
        <v>35</v>
      </c>
      <c r="L29" s="5">
        <f t="shared" si="3"/>
        <v>35</v>
      </c>
      <c r="M29" s="5">
        <f t="shared" si="4"/>
        <v>155</v>
      </c>
      <c r="N29" s="5">
        <f t="shared" si="5"/>
        <v>29.78</v>
      </c>
      <c r="O29" s="38">
        <v>26</v>
      </c>
      <c r="P29" s="5"/>
      <c r="Q29" s="5">
        <f t="shared" si="6"/>
        <v>0</v>
      </c>
      <c r="R29" s="33"/>
      <c r="S29" s="5">
        <f t="shared" si="7"/>
        <v>0</v>
      </c>
      <c r="U29" s="5"/>
      <c r="V29" s="5"/>
      <c r="W29" s="5"/>
      <c r="X29" s="55" t="e">
        <f t="shared" si="8"/>
        <v>#DIV/0!</v>
      </c>
      <c r="Y29" s="55">
        <f t="shared" si="9"/>
        <v>4.5668233713901945</v>
      </c>
      <c r="Z29" s="55" t="e">
        <f t="shared" si="10"/>
        <v>#DIV/0!</v>
      </c>
    </row>
    <row r="30" spans="1:26" ht="12.75">
      <c r="A30" s="4">
        <v>6511</v>
      </c>
      <c r="B30" s="1" t="s">
        <v>119</v>
      </c>
      <c r="C30" s="1" t="s">
        <v>120</v>
      </c>
      <c r="D30" s="1" t="s">
        <v>212</v>
      </c>
      <c r="E30" s="5">
        <f>L!E14</f>
        <v>0</v>
      </c>
      <c r="F30" s="5">
        <f t="shared" si="0"/>
        <v>0</v>
      </c>
      <c r="G30" s="33">
        <f>L!G14</f>
        <v>120</v>
      </c>
      <c r="H30" s="5">
        <f t="shared" si="1"/>
        <v>120</v>
      </c>
      <c r="I30" s="5">
        <f>L!I14</f>
        <v>0</v>
      </c>
      <c r="J30" s="5">
        <f t="shared" si="2"/>
        <v>0</v>
      </c>
      <c r="K30" s="33">
        <f>L!K14</f>
        <v>100</v>
      </c>
      <c r="L30" s="5">
        <f t="shared" si="3"/>
        <v>100</v>
      </c>
      <c r="M30" s="5">
        <f t="shared" si="4"/>
        <v>220</v>
      </c>
      <c r="N30" s="5">
        <f t="shared" si="5"/>
        <v>0</v>
      </c>
      <c r="O30" s="33"/>
      <c r="P30" s="5"/>
      <c r="Q30" s="5">
        <f t="shared" si="6"/>
        <v>0</v>
      </c>
      <c r="R30" s="33"/>
      <c r="S30" s="5">
        <f t="shared" si="7"/>
        <v>0</v>
      </c>
      <c r="T30" s="5"/>
      <c r="X30" s="55" t="e">
        <f t="shared" si="8"/>
        <v>#DIV/0!</v>
      </c>
      <c r="Y30" s="55" t="e">
        <f t="shared" si="9"/>
        <v>#DIV/0!</v>
      </c>
      <c r="Z30" s="55" t="e">
        <f t="shared" si="10"/>
        <v>#DIV/0!</v>
      </c>
    </row>
    <row r="31" spans="1:26" ht="12.75">
      <c r="A31" s="4">
        <v>6515</v>
      </c>
      <c r="B31" s="1" t="s">
        <v>214</v>
      </c>
      <c r="C31" s="1" t="s">
        <v>215</v>
      </c>
      <c r="D31" s="1" t="s">
        <v>12</v>
      </c>
      <c r="E31" s="5">
        <f>L!E17</f>
        <v>0</v>
      </c>
      <c r="F31" s="5">
        <f t="shared" si="0"/>
        <v>0</v>
      </c>
      <c r="G31" s="33">
        <f>L!G17</f>
        <v>120</v>
      </c>
      <c r="H31" s="5">
        <f t="shared" si="1"/>
        <v>120</v>
      </c>
      <c r="I31" s="5">
        <f>L!I17</f>
        <v>0</v>
      </c>
      <c r="J31" s="5">
        <f t="shared" si="2"/>
        <v>0</v>
      </c>
      <c r="K31" s="33">
        <f>L!K17</f>
        <v>100</v>
      </c>
      <c r="L31" s="5">
        <f t="shared" si="3"/>
        <v>100</v>
      </c>
      <c r="M31" s="5">
        <f t="shared" si="4"/>
        <v>220</v>
      </c>
      <c r="N31" s="5">
        <f t="shared" si="5"/>
        <v>0</v>
      </c>
      <c r="O31" s="33"/>
      <c r="P31" s="5"/>
      <c r="Q31" s="5">
        <f t="shared" si="6"/>
        <v>0</v>
      </c>
      <c r="R31" s="33"/>
      <c r="S31" s="5">
        <f t="shared" si="7"/>
        <v>0</v>
      </c>
      <c r="X31" s="55" t="e">
        <f t="shared" si="8"/>
        <v>#DIV/0!</v>
      </c>
      <c r="Y31" s="55" t="e">
        <f t="shared" si="9"/>
        <v>#DIV/0!</v>
      </c>
      <c r="Z31" s="55" t="e">
        <f t="shared" si="10"/>
        <v>#DIV/0!</v>
      </c>
    </row>
    <row r="32" spans="1:26" ht="12.75">
      <c r="A32" s="4"/>
      <c r="B32" s="1"/>
      <c r="C32" s="1"/>
      <c r="E32" s="5"/>
      <c r="F32" s="5"/>
      <c r="G32" s="33"/>
      <c r="H32" s="5"/>
      <c r="I32" s="5"/>
      <c r="J32" s="5"/>
      <c r="K32" s="33"/>
      <c r="L32" s="5"/>
      <c r="M32" s="5"/>
      <c r="N32" s="5"/>
      <c r="O32" s="33"/>
      <c r="P32" s="5"/>
      <c r="Q32" s="5"/>
      <c r="R32" s="33"/>
      <c r="S32" s="5"/>
      <c r="T32" s="5"/>
      <c r="X32" s="55"/>
      <c r="Y32" s="55"/>
      <c r="Z32" s="55"/>
    </row>
    <row r="34" spans="1:26" ht="12.75">
      <c r="A34" s="44"/>
      <c r="E34" s="5"/>
      <c r="F34" s="5"/>
      <c r="G34" s="33"/>
      <c r="H34" s="5"/>
      <c r="I34" s="5"/>
      <c r="J34" s="5"/>
      <c r="K34" s="33"/>
      <c r="L34" s="5"/>
      <c r="M34" s="5"/>
      <c r="N34" s="5"/>
      <c r="O34" s="33"/>
      <c r="Q34" s="5"/>
      <c r="S34" s="5"/>
      <c r="X34" s="55"/>
      <c r="Y34" s="55"/>
      <c r="Z34" s="55"/>
    </row>
    <row r="35" spans="1:26" ht="12.75">
      <c r="A35" s="4"/>
      <c r="B35" s="1"/>
      <c r="C35" s="1"/>
      <c r="E35" s="5"/>
      <c r="F35" s="5"/>
      <c r="G35" s="33"/>
      <c r="H35" s="5"/>
      <c r="I35" s="5"/>
      <c r="J35" s="5"/>
      <c r="K35" s="33"/>
      <c r="L35" s="5"/>
      <c r="M35" s="5"/>
      <c r="N35" s="5"/>
      <c r="O35" s="33"/>
      <c r="P35" s="5"/>
      <c r="Q35" s="5"/>
      <c r="R35" s="33"/>
      <c r="S35" s="5"/>
      <c r="X35" s="55"/>
      <c r="Y35" s="55"/>
      <c r="Z35" s="55"/>
    </row>
    <row r="36" spans="1:26" ht="12.75">
      <c r="A36" s="4"/>
      <c r="B36" s="1"/>
      <c r="C36" s="1"/>
      <c r="E36" s="5"/>
      <c r="F36" s="5"/>
      <c r="G36" s="33"/>
      <c r="H36" s="5"/>
      <c r="I36" s="5"/>
      <c r="J36" s="5"/>
      <c r="K36" s="33"/>
      <c r="L36" s="5"/>
      <c r="M36" s="5"/>
      <c r="N36" s="5"/>
      <c r="O36" s="33"/>
      <c r="P36" s="5"/>
      <c r="Q36" s="5"/>
      <c r="R36" s="33"/>
      <c r="S36" s="5"/>
      <c r="T36" s="37"/>
      <c r="X36" s="55"/>
      <c r="Y36" s="55"/>
      <c r="Z36" s="55"/>
    </row>
    <row r="37" spans="1:26" ht="12.75">
      <c r="A37" s="44"/>
      <c r="E37" s="5"/>
      <c r="F37" s="5"/>
      <c r="G37" s="33"/>
      <c r="H37" s="5"/>
      <c r="I37" s="5"/>
      <c r="J37" s="5"/>
      <c r="K37" s="33"/>
      <c r="L37" s="5"/>
      <c r="M37" s="5"/>
      <c r="N37" s="5"/>
      <c r="O37" s="33"/>
      <c r="Q37" s="5"/>
      <c r="S37" s="5"/>
      <c r="X37" s="55"/>
      <c r="Y37" s="55"/>
      <c r="Z37" s="55"/>
    </row>
    <row r="38" spans="1:26" ht="12.75">
      <c r="A38" s="4"/>
      <c r="B38" s="1"/>
      <c r="C38" s="1"/>
      <c r="E38" s="5"/>
      <c r="F38" s="5"/>
      <c r="G38" s="33"/>
      <c r="H38" s="5"/>
      <c r="I38" s="5"/>
      <c r="J38" s="5"/>
      <c r="K38" s="33"/>
      <c r="L38" s="5"/>
      <c r="M38" s="5"/>
      <c r="N38" s="5"/>
      <c r="O38" s="33"/>
      <c r="P38" s="5"/>
      <c r="Q38" s="5"/>
      <c r="R38" s="33"/>
      <c r="S38" s="5"/>
      <c r="X38" s="55"/>
      <c r="Y38" s="55"/>
      <c r="Z38" s="55"/>
    </row>
    <row r="39" spans="1:26" ht="12.75">
      <c r="A39" s="44"/>
      <c r="E39" s="5"/>
      <c r="F39" s="5"/>
      <c r="G39" s="33"/>
      <c r="H39" s="5"/>
      <c r="I39" s="5"/>
      <c r="J39" s="5"/>
      <c r="K39" s="33"/>
      <c r="L39" s="5"/>
      <c r="M39" s="5"/>
      <c r="N39" s="5"/>
      <c r="Q39" s="5"/>
      <c r="S39" s="5"/>
      <c r="X39" s="55"/>
      <c r="Y39" s="55"/>
      <c r="Z39" s="55"/>
    </row>
    <row r="40" spans="1:26" ht="12.75">
      <c r="A40" s="4"/>
      <c r="B40" s="1"/>
      <c r="C40" s="1"/>
      <c r="E40" s="5"/>
      <c r="F40" s="5"/>
      <c r="G40" s="33"/>
      <c r="H40" s="5"/>
      <c r="I40" s="5"/>
      <c r="J40" s="5"/>
      <c r="K40" s="33"/>
      <c r="L40" s="5"/>
      <c r="M40" s="5"/>
      <c r="N40" s="5"/>
      <c r="O40" s="33"/>
      <c r="P40" s="5"/>
      <c r="Q40" s="5"/>
      <c r="R40" s="33"/>
      <c r="S40" s="5"/>
      <c r="T40" s="5"/>
      <c r="X40" s="55"/>
      <c r="Y40" s="55"/>
      <c r="Z40" s="55"/>
    </row>
    <row r="41" spans="1:26" ht="12.75">
      <c r="A41" s="44"/>
      <c r="E41" s="5"/>
      <c r="F41" s="5"/>
      <c r="G41" s="33"/>
      <c r="H41" s="5"/>
      <c r="I41" s="5"/>
      <c r="J41" s="5"/>
      <c r="K41" s="33"/>
      <c r="L41" s="5"/>
      <c r="M41" s="5"/>
      <c r="N41" s="5"/>
      <c r="Q41" s="5"/>
      <c r="S41" s="5"/>
      <c r="X41" s="55"/>
      <c r="Y41" s="55"/>
      <c r="Z41" s="55"/>
    </row>
    <row r="42" spans="1:19" ht="12.75">
      <c r="A42" s="4"/>
      <c r="F42" s="5"/>
      <c r="H42" s="5"/>
      <c r="J42" s="5"/>
      <c r="L42" s="5"/>
      <c r="M42" s="5"/>
      <c r="N42" s="5"/>
      <c r="Q42" s="5"/>
      <c r="S42" s="5"/>
    </row>
  </sheetData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pane xSplit="3" ySplit="3" topLeftCell="T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4" sqref="C14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31.125" style="0" bestFit="1" customWidth="1"/>
    <col min="4" max="4" width="17.125" style="1" hidden="1" customWidth="1"/>
    <col min="5" max="5" width="0" style="0" hidden="1" customWidth="1"/>
    <col min="6" max="6" width="10.75390625" style="0" hidden="1" customWidth="1"/>
    <col min="7" max="9" width="0" style="0" hidden="1" customWidth="1"/>
    <col min="10" max="10" width="10.25390625" style="0" hidden="1" customWidth="1"/>
    <col min="11" max="15" width="0" style="0" hidden="1" customWidth="1"/>
    <col min="17" max="17" width="10.25390625" style="0" customWidth="1"/>
    <col min="24" max="24" width="12.25390625" style="0" customWidth="1"/>
    <col min="25" max="25" width="10.125" style="0" bestFit="1" customWidth="1"/>
    <col min="26" max="27" width="10.125" style="0" customWidth="1"/>
  </cols>
  <sheetData>
    <row r="1" spans="5:22" ht="12.75">
      <c r="E1" s="59" t="s">
        <v>20</v>
      </c>
      <c r="F1" s="59"/>
      <c r="G1" s="59"/>
      <c r="H1" s="59"/>
      <c r="I1" s="59" t="s">
        <v>21</v>
      </c>
      <c r="J1" s="61"/>
      <c r="K1" s="61"/>
      <c r="L1" s="61"/>
      <c r="M1" s="32"/>
      <c r="N1" s="32"/>
      <c r="O1" s="32"/>
      <c r="P1" s="59" t="s">
        <v>23</v>
      </c>
      <c r="Q1" s="60"/>
      <c r="R1" s="60"/>
      <c r="S1" s="60"/>
      <c r="T1" s="60"/>
      <c r="U1" s="32"/>
      <c r="V1" s="32"/>
    </row>
    <row r="2" spans="5:26" ht="12.75">
      <c r="E2" s="32" t="s">
        <v>108</v>
      </c>
      <c r="F2" s="57">
        <v>35</v>
      </c>
      <c r="G2" s="32" t="s">
        <v>109</v>
      </c>
      <c r="H2" s="57">
        <v>52</v>
      </c>
      <c r="I2" s="32" t="s">
        <v>108</v>
      </c>
      <c r="J2" s="56">
        <v>34</v>
      </c>
      <c r="K2" s="58" t="s">
        <v>109</v>
      </c>
      <c r="L2" s="56">
        <v>51</v>
      </c>
      <c r="N2" s="56"/>
      <c r="P2" s="32" t="s">
        <v>108</v>
      </c>
      <c r="Q2" s="56">
        <v>47</v>
      </c>
      <c r="R2" s="58" t="s">
        <v>109</v>
      </c>
      <c r="S2" s="56">
        <v>71</v>
      </c>
      <c r="W2" s="6" t="s">
        <v>110</v>
      </c>
      <c r="X2">
        <v>129</v>
      </c>
      <c r="Y2">
        <v>136</v>
      </c>
      <c r="Z2">
        <v>183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16</v>
      </c>
      <c r="F3" s="2" t="s">
        <v>22</v>
      </c>
      <c r="G3" s="3" t="s">
        <v>17</v>
      </c>
      <c r="H3" s="2" t="s">
        <v>18</v>
      </c>
      <c r="I3" s="3" t="s">
        <v>16</v>
      </c>
      <c r="J3" s="2" t="s">
        <v>22</v>
      </c>
      <c r="K3" s="3" t="s">
        <v>17</v>
      </c>
      <c r="L3" s="2" t="s">
        <v>18</v>
      </c>
      <c r="M3" s="2" t="s">
        <v>56</v>
      </c>
      <c r="N3" s="2" t="s">
        <v>61</v>
      </c>
      <c r="O3" s="2" t="s">
        <v>19</v>
      </c>
      <c r="P3" s="2" t="s">
        <v>16</v>
      </c>
      <c r="Q3" s="2" t="s">
        <v>22</v>
      </c>
      <c r="R3" s="2" t="s">
        <v>17</v>
      </c>
      <c r="S3" s="2" t="s">
        <v>18</v>
      </c>
      <c r="T3" s="2" t="s">
        <v>19</v>
      </c>
      <c r="X3" s="54" t="s">
        <v>62</v>
      </c>
      <c r="Y3" s="54" t="s">
        <v>63</v>
      </c>
      <c r="Z3" s="54" t="s">
        <v>64</v>
      </c>
    </row>
    <row r="4" spans="1:26" ht="12.75">
      <c r="A4" s="4">
        <v>5508</v>
      </c>
      <c r="B4" s="1" t="s">
        <v>40</v>
      </c>
      <c r="C4" s="1" t="s">
        <v>178</v>
      </c>
      <c r="D4" s="1" t="s">
        <v>11</v>
      </c>
      <c r="E4" s="5">
        <f>M!E11</f>
        <v>45.29</v>
      </c>
      <c r="F4" s="5">
        <f aca="true" t="shared" si="0" ref="F4:F25">IF(E4=0,0,IF(E4&gt;$H$2,120,IF(E4&lt;$F$2,0,IF($H$2&gt;E4&gt;$F$2,E4-$F$2))))</f>
        <v>10.29</v>
      </c>
      <c r="G4" s="33">
        <f>M!G11</f>
        <v>5</v>
      </c>
      <c r="H4" s="5">
        <f aca="true" t="shared" si="1" ref="H4:H25">SUM(F4:G4)</f>
        <v>15.29</v>
      </c>
      <c r="I4" s="5">
        <f>M!I11</f>
        <v>30.29</v>
      </c>
      <c r="J4" s="5">
        <f aca="true" t="shared" si="2" ref="J4:J25">IF(I4=0,0,IF(I4&gt;$L$2,100,IF(I4&lt;$J$2,0,IF($L$2&gt;I4&gt;$J$2,I4-$J$2))))</f>
        <v>0</v>
      </c>
      <c r="K4" s="33">
        <f>M!K11</f>
        <v>0</v>
      </c>
      <c r="L4" s="5">
        <f aca="true" t="shared" si="3" ref="L4:L25">SUM(J4:K4)</f>
        <v>0</v>
      </c>
      <c r="M4" s="5">
        <f aca="true" t="shared" si="4" ref="M4:M25">SUM(H4,L4)</f>
        <v>15.29</v>
      </c>
      <c r="N4" s="5">
        <f aca="true" t="shared" si="5" ref="N4:N25">SUM(E4,I4)</f>
        <v>75.58</v>
      </c>
      <c r="O4" s="34">
        <v>7</v>
      </c>
      <c r="P4" s="5">
        <v>39.08</v>
      </c>
      <c r="Q4" s="5">
        <f aca="true" t="shared" si="6" ref="Q4:Q25">IF(P4=0,0,IF(P4&gt;$S$2,120,IF(P4&lt;$Q$2,0,IF($S$2&gt;P4&gt;$Q$2,P4-$Q$2))))</f>
        <v>0</v>
      </c>
      <c r="R4" s="33">
        <v>0</v>
      </c>
      <c r="S4" s="5">
        <f aca="true" t="shared" si="7" ref="S4:S25">SUM(Q4:R4)</f>
        <v>0</v>
      </c>
      <c r="T4" s="39">
        <v>1</v>
      </c>
      <c r="U4" s="7"/>
      <c r="V4" s="7"/>
      <c r="W4" s="7"/>
      <c r="X4" s="55">
        <f>$X$2/E4</f>
        <v>2.8483108854051666</v>
      </c>
      <c r="Y4" s="55">
        <f>$Y$2/I4</f>
        <v>4.489930670188181</v>
      </c>
      <c r="Z4" s="55">
        <f>$Z$2/P4</f>
        <v>4.682702149437052</v>
      </c>
    </row>
    <row r="5" spans="1:26" ht="12.75">
      <c r="A5" s="4">
        <v>5513</v>
      </c>
      <c r="B5" s="1" t="s">
        <v>32</v>
      </c>
      <c r="C5" s="1" t="s">
        <v>39</v>
      </c>
      <c r="D5" s="1" t="s">
        <v>11</v>
      </c>
      <c r="E5" s="5">
        <f>M!E16</f>
        <v>36.81</v>
      </c>
      <c r="F5" s="5">
        <f t="shared" si="0"/>
        <v>1.8100000000000023</v>
      </c>
      <c r="G5" s="33">
        <f>M!G16</f>
        <v>10</v>
      </c>
      <c r="H5" s="5">
        <f t="shared" si="1"/>
        <v>11.810000000000002</v>
      </c>
      <c r="I5" s="5">
        <f>M!I16</f>
        <v>30.37</v>
      </c>
      <c r="J5" s="5">
        <f t="shared" si="2"/>
        <v>0</v>
      </c>
      <c r="K5" s="33">
        <f>M!K16</f>
        <v>0</v>
      </c>
      <c r="L5" s="5">
        <f t="shared" si="3"/>
        <v>0</v>
      </c>
      <c r="M5" s="5">
        <f t="shared" si="4"/>
        <v>11.810000000000002</v>
      </c>
      <c r="N5" s="5">
        <f t="shared" si="5"/>
        <v>67.18</v>
      </c>
      <c r="O5" s="34">
        <v>5</v>
      </c>
      <c r="P5" s="5">
        <v>39.72</v>
      </c>
      <c r="Q5" s="5">
        <f t="shared" si="6"/>
        <v>0</v>
      </c>
      <c r="R5" s="33">
        <v>0</v>
      </c>
      <c r="S5" s="5">
        <f t="shared" si="7"/>
        <v>0</v>
      </c>
      <c r="T5" s="34">
        <v>2</v>
      </c>
      <c r="X5" s="55">
        <f aca="true" t="shared" si="8" ref="X5:X24">$X$2/E5</f>
        <v>3.504482477587612</v>
      </c>
      <c r="Y5" s="55">
        <f aca="true" t="shared" si="9" ref="Y5:Y24">$Y$2/I5</f>
        <v>4.478103391504774</v>
      </c>
      <c r="Z5" s="55">
        <f aca="true" t="shared" si="10" ref="Z5:Z24">$Z$2/P5</f>
        <v>4.6072507552870094</v>
      </c>
    </row>
    <row r="6" spans="1:26" ht="12.75">
      <c r="A6" s="4">
        <v>5502</v>
      </c>
      <c r="B6" s="1" t="s">
        <v>10</v>
      </c>
      <c r="C6" s="1" t="s">
        <v>92</v>
      </c>
      <c r="D6" s="1" t="s">
        <v>138</v>
      </c>
      <c r="E6" s="5">
        <f>M!E5</f>
        <v>38.01</v>
      </c>
      <c r="F6" s="5">
        <f t="shared" si="0"/>
        <v>3.009999999999998</v>
      </c>
      <c r="G6" s="33">
        <f>M!G5</f>
        <v>0</v>
      </c>
      <c r="H6" s="5">
        <f t="shared" si="1"/>
        <v>3.009999999999998</v>
      </c>
      <c r="I6" s="5">
        <f>M!I5</f>
        <v>33.38</v>
      </c>
      <c r="J6" s="5">
        <f t="shared" si="2"/>
        <v>0</v>
      </c>
      <c r="K6" s="33">
        <f>M!K5</f>
        <v>0</v>
      </c>
      <c r="L6" s="5">
        <f t="shared" si="3"/>
        <v>0</v>
      </c>
      <c r="M6" s="5">
        <f t="shared" si="4"/>
        <v>3.009999999999998</v>
      </c>
      <c r="N6" s="5">
        <f t="shared" si="5"/>
        <v>71.39</v>
      </c>
      <c r="O6" s="34">
        <v>1</v>
      </c>
      <c r="P6" s="5">
        <v>39.75</v>
      </c>
      <c r="Q6" s="5">
        <f>IF(P6=0,0,IF(P6&gt;$S$2,120,IF(P6&lt;$Q$2,0,IF($S$2&gt;P6&gt;$Q$2,P6-$Q$2))))</f>
        <v>0</v>
      </c>
      <c r="R6" s="33">
        <v>0</v>
      </c>
      <c r="S6" s="5">
        <f>SUM(Q6:R6)</f>
        <v>0</v>
      </c>
      <c r="T6" s="39">
        <v>3</v>
      </c>
      <c r="X6" s="55">
        <f t="shared" si="8"/>
        <v>3.3938437253354383</v>
      </c>
      <c r="Y6" s="55">
        <f t="shared" si="9"/>
        <v>4.0742959856201315</v>
      </c>
      <c r="Z6" s="55">
        <f t="shared" si="10"/>
        <v>4.60377358490566</v>
      </c>
    </row>
    <row r="7" spans="1:26" ht="12.75">
      <c r="A7" s="4">
        <v>5517</v>
      </c>
      <c r="B7" s="1" t="s">
        <v>70</v>
      </c>
      <c r="C7" s="1" t="s">
        <v>99</v>
      </c>
      <c r="D7" s="1" t="s">
        <v>113</v>
      </c>
      <c r="E7" s="5">
        <f>M!E20</f>
        <v>39.24</v>
      </c>
      <c r="F7" s="5">
        <f t="shared" si="0"/>
        <v>4.240000000000002</v>
      </c>
      <c r="G7" s="33">
        <f>M!G20</f>
        <v>0</v>
      </c>
      <c r="H7" s="5">
        <f t="shared" si="1"/>
        <v>4.240000000000002</v>
      </c>
      <c r="I7" s="5">
        <f>M!I20</f>
        <v>32.81</v>
      </c>
      <c r="J7" s="5">
        <f t="shared" si="2"/>
        <v>0</v>
      </c>
      <c r="K7" s="33">
        <f>M!K20</f>
        <v>0</v>
      </c>
      <c r="L7" s="5">
        <f t="shared" si="3"/>
        <v>0</v>
      </c>
      <c r="M7" s="5">
        <f t="shared" si="4"/>
        <v>4.240000000000002</v>
      </c>
      <c r="N7" s="5">
        <f t="shared" si="5"/>
        <v>72.05000000000001</v>
      </c>
      <c r="O7" s="34">
        <v>2</v>
      </c>
      <c r="P7" s="5">
        <v>40.68</v>
      </c>
      <c r="Q7" s="5">
        <f t="shared" si="6"/>
        <v>0</v>
      </c>
      <c r="R7" s="33">
        <v>0</v>
      </c>
      <c r="S7" s="5">
        <f t="shared" si="7"/>
        <v>0</v>
      </c>
      <c r="T7" s="38">
        <v>4</v>
      </c>
      <c r="X7" s="55">
        <f t="shared" si="8"/>
        <v>3.2874617737003056</v>
      </c>
      <c r="Y7" s="55">
        <f t="shared" si="9"/>
        <v>4.1450777202072535</v>
      </c>
      <c r="Z7" s="55">
        <f t="shared" si="10"/>
        <v>4.498525073746313</v>
      </c>
    </row>
    <row r="8" spans="1:26" ht="12.75">
      <c r="A8" s="4">
        <v>5501</v>
      </c>
      <c r="B8" s="1" t="s">
        <v>3</v>
      </c>
      <c r="C8" s="1" t="s">
        <v>96</v>
      </c>
      <c r="D8" s="1" t="s">
        <v>37</v>
      </c>
      <c r="E8" s="5">
        <f>M!E4</f>
        <v>35.59</v>
      </c>
      <c r="F8" s="5">
        <f>IF(E8=0,0,IF(E8&gt;$H$2,120,IF(E8&lt;$F$2,0,IF($H$2&gt;E8&gt;$F$2,E8-$F$2))))</f>
        <v>0.5900000000000034</v>
      </c>
      <c r="G8" s="33">
        <f>M!G4</f>
        <v>5</v>
      </c>
      <c r="H8" s="5">
        <f>SUM(F8:G8)</f>
        <v>5.590000000000003</v>
      </c>
      <c r="I8" s="5">
        <f>M!I4</f>
        <v>26.23</v>
      </c>
      <c r="J8" s="5">
        <f>IF(I8=0,0,IF(I8&gt;$L$2,100,IF(I8&lt;$J$2,0,IF($L$2&gt;I8&gt;$J$2,I8-$J$2))))</f>
        <v>0</v>
      </c>
      <c r="K8" s="33">
        <f>M!K4</f>
        <v>0</v>
      </c>
      <c r="L8" s="5">
        <f>SUM(J8:K8)</f>
        <v>0</v>
      </c>
      <c r="M8" s="5">
        <f>SUM(H8,L8)</f>
        <v>5.590000000000003</v>
      </c>
      <c r="N8" s="5">
        <f>SUM(E8,I8)</f>
        <v>61.82000000000001</v>
      </c>
      <c r="O8" s="34">
        <v>3</v>
      </c>
      <c r="P8" s="5">
        <v>33.29</v>
      </c>
      <c r="Q8" s="5">
        <f t="shared" si="6"/>
        <v>0</v>
      </c>
      <c r="R8" s="33">
        <v>5</v>
      </c>
      <c r="S8" s="5">
        <f t="shared" si="7"/>
        <v>5</v>
      </c>
      <c r="T8" s="37">
        <v>5</v>
      </c>
      <c r="X8" s="55">
        <f t="shared" si="8"/>
        <v>3.6246136555212134</v>
      </c>
      <c r="Y8" s="55">
        <f t="shared" si="9"/>
        <v>5.184902783072817</v>
      </c>
      <c r="Z8" s="55">
        <f t="shared" si="10"/>
        <v>5.4971462901772306</v>
      </c>
    </row>
    <row r="9" spans="1:26" ht="12.75">
      <c r="A9" s="4">
        <v>5522</v>
      </c>
      <c r="B9" s="1" t="s">
        <v>192</v>
      </c>
      <c r="C9" s="1" t="s">
        <v>193</v>
      </c>
      <c r="E9" s="5">
        <f>M!E25</f>
        <v>36.8</v>
      </c>
      <c r="F9" s="5">
        <f t="shared" si="0"/>
        <v>1.7999999999999972</v>
      </c>
      <c r="G9" s="33">
        <f>M!G25</f>
        <v>5</v>
      </c>
      <c r="H9" s="5">
        <f t="shared" si="1"/>
        <v>6.799999999999997</v>
      </c>
      <c r="I9" s="5">
        <f>M!I25</f>
        <v>30.77</v>
      </c>
      <c r="J9" s="5">
        <f t="shared" si="2"/>
        <v>0</v>
      </c>
      <c r="K9" s="33">
        <f>M!K25</f>
        <v>5</v>
      </c>
      <c r="L9" s="5">
        <f t="shared" si="3"/>
        <v>5</v>
      </c>
      <c r="M9" s="5">
        <f t="shared" si="4"/>
        <v>11.799999999999997</v>
      </c>
      <c r="N9" s="5">
        <f t="shared" si="5"/>
        <v>67.57</v>
      </c>
      <c r="O9" s="34">
        <v>4</v>
      </c>
      <c r="P9" s="5">
        <v>40.95</v>
      </c>
      <c r="Q9" s="5">
        <f t="shared" si="6"/>
        <v>0</v>
      </c>
      <c r="R9" s="33">
        <v>5</v>
      </c>
      <c r="S9" s="5">
        <f t="shared" si="7"/>
        <v>5</v>
      </c>
      <c r="T9" s="38">
        <v>6</v>
      </c>
      <c r="X9" s="55">
        <f t="shared" si="8"/>
        <v>3.505434782608696</v>
      </c>
      <c r="Y9" s="55">
        <f t="shared" si="9"/>
        <v>4.419889502762431</v>
      </c>
      <c r="Z9" s="55">
        <f t="shared" si="10"/>
        <v>4.468864468864469</v>
      </c>
    </row>
    <row r="10" spans="1:26" ht="12.75">
      <c r="A10" s="4">
        <v>5509</v>
      </c>
      <c r="B10" s="1" t="s">
        <v>58</v>
      </c>
      <c r="C10" s="1" t="s">
        <v>93</v>
      </c>
      <c r="D10" s="1" t="s">
        <v>12</v>
      </c>
      <c r="E10" s="5">
        <f>M!E12</f>
        <v>41.89</v>
      </c>
      <c r="F10" s="5">
        <f t="shared" si="0"/>
        <v>6.890000000000001</v>
      </c>
      <c r="G10" s="33">
        <f>M!G12</f>
        <v>10</v>
      </c>
      <c r="H10" s="5">
        <f t="shared" si="1"/>
        <v>16.89</v>
      </c>
      <c r="I10" s="5">
        <f>M!I12</f>
        <v>28.34</v>
      </c>
      <c r="J10" s="5">
        <f t="shared" si="2"/>
        <v>0</v>
      </c>
      <c r="K10" s="33">
        <f>M!K12</f>
        <v>0</v>
      </c>
      <c r="L10" s="5">
        <f t="shared" si="3"/>
        <v>0</v>
      </c>
      <c r="M10" s="5">
        <f t="shared" si="4"/>
        <v>16.89</v>
      </c>
      <c r="N10" s="5">
        <f t="shared" si="5"/>
        <v>70.23</v>
      </c>
      <c r="O10" s="34">
        <v>8</v>
      </c>
      <c r="P10" s="5">
        <v>35.82</v>
      </c>
      <c r="Q10" s="5">
        <f t="shared" si="6"/>
        <v>0</v>
      </c>
      <c r="R10" s="33">
        <v>10</v>
      </c>
      <c r="S10" s="5">
        <f t="shared" si="7"/>
        <v>10</v>
      </c>
      <c r="T10" s="37">
        <v>7</v>
      </c>
      <c r="X10" s="55">
        <f t="shared" si="8"/>
        <v>3.0794939126283123</v>
      </c>
      <c r="Y10" s="55">
        <f t="shared" si="9"/>
        <v>4.798870853916726</v>
      </c>
      <c r="Z10" s="55">
        <f t="shared" si="10"/>
        <v>5.108877721943048</v>
      </c>
    </row>
    <row r="11" spans="1:26" ht="12.75">
      <c r="A11" s="4">
        <v>5518</v>
      </c>
      <c r="B11" s="1" t="s">
        <v>126</v>
      </c>
      <c r="C11" s="1" t="s">
        <v>139</v>
      </c>
      <c r="D11" s="1" t="s">
        <v>114</v>
      </c>
      <c r="E11" s="5">
        <f>M!E21</f>
        <v>33.37</v>
      </c>
      <c r="F11" s="5">
        <f t="shared" si="0"/>
        <v>0</v>
      </c>
      <c r="G11" s="33">
        <f>M!G21</f>
        <v>10</v>
      </c>
      <c r="H11" s="5">
        <f t="shared" si="1"/>
        <v>10</v>
      </c>
      <c r="I11" s="5">
        <f>M!I21</f>
        <v>27.28</v>
      </c>
      <c r="J11" s="5">
        <f t="shared" si="2"/>
        <v>0</v>
      </c>
      <c r="K11" s="33">
        <f>M!K21</f>
        <v>5</v>
      </c>
      <c r="L11" s="5">
        <f t="shared" si="3"/>
        <v>5</v>
      </c>
      <c r="M11" s="5">
        <f t="shared" si="4"/>
        <v>15</v>
      </c>
      <c r="N11" s="5">
        <f t="shared" si="5"/>
        <v>60.65</v>
      </c>
      <c r="O11" s="34">
        <v>6</v>
      </c>
      <c r="P11" s="5"/>
      <c r="Q11" s="5">
        <f t="shared" si="6"/>
        <v>0</v>
      </c>
      <c r="R11" s="33">
        <v>120</v>
      </c>
      <c r="S11" s="5">
        <f t="shared" si="7"/>
        <v>120</v>
      </c>
      <c r="T11" s="38"/>
      <c r="X11" s="55">
        <f t="shared" si="8"/>
        <v>3.86574767755469</v>
      </c>
      <c r="Y11" s="55">
        <f t="shared" si="9"/>
        <v>4.9853372434017595</v>
      </c>
      <c r="Z11" s="55" t="e">
        <f t="shared" si="10"/>
        <v>#DIV/0!</v>
      </c>
    </row>
    <row r="12" spans="1:26" ht="12.75">
      <c r="A12" s="4">
        <v>5516</v>
      </c>
      <c r="B12" s="1" t="s">
        <v>65</v>
      </c>
      <c r="C12" s="1" t="s">
        <v>183</v>
      </c>
      <c r="D12" s="1" t="s">
        <v>112</v>
      </c>
      <c r="E12" s="5">
        <f>M!E19</f>
        <v>46.58</v>
      </c>
      <c r="F12" s="5">
        <f t="shared" si="0"/>
        <v>11.579999999999998</v>
      </c>
      <c r="G12" s="33">
        <f>M!G19</f>
        <v>0</v>
      </c>
      <c r="H12" s="5">
        <f t="shared" si="1"/>
        <v>11.579999999999998</v>
      </c>
      <c r="I12" s="5">
        <f>M!I19</f>
        <v>41.25</v>
      </c>
      <c r="J12" s="5">
        <f t="shared" si="2"/>
        <v>7.25</v>
      </c>
      <c r="K12" s="33">
        <f>M!K19</f>
        <v>0</v>
      </c>
      <c r="L12" s="5">
        <f t="shared" si="3"/>
        <v>7.25</v>
      </c>
      <c r="M12" s="5">
        <f t="shared" si="4"/>
        <v>18.83</v>
      </c>
      <c r="N12" s="5">
        <f t="shared" si="5"/>
        <v>87.83</v>
      </c>
      <c r="O12" s="38">
        <v>9</v>
      </c>
      <c r="P12" s="5"/>
      <c r="Q12" s="5">
        <f t="shared" si="6"/>
        <v>0</v>
      </c>
      <c r="R12" s="33"/>
      <c r="S12" s="5">
        <f t="shared" si="7"/>
        <v>0</v>
      </c>
      <c r="T12" s="38"/>
      <c r="X12" s="55">
        <f t="shared" si="8"/>
        <v>2.7694289394589955</v>
      </c>
      <c r="Y12" s="55">
        <f t="shared" si="9"/>
        <v>3.296969696969697</v>
      </c>
      <c r="Z12" s="55" t="e">
        <f t="shared" si="10"/>
        <v>#DIV/0!</v>
      </c>
    </row>
    <row r="13" spans="1:26" ht="12.75">
      <c r="A13" s="44">
        <v>5521</v>
      </c>
      <c r="B13" t="s">
        <v>33</v>
      </c>
      <c r="C13" t="s">
        <v>164</v>
      </c>
      <c r="D13" s="1" t="s">
        <v>111</v>
      </c>
      <c r="E13" s="5">
        <f>M!E24</f>
        <v>40.39</v>
      </c>
      <c r="F13" s="5">
        <f t="shared" si="0"/>
        <v>5.390000000000001</v>
      </c>
      <c r="G13" s="33">
        <f>M!G24</f>
        <v>15</v>
      </c>
      <c r="H13" s="5">
        <f t="shared" si="1"/>
        <v>20.39</v>
      </c>
      <c r="I13" s="5">
        <f>M!I24</f>
        <v>31.48</v>
      </c>
      <c r="J13" s="5">
        <f t="shared" si="2"/>
        <v>0</v>
      </c>
      <c r="K13" s="33">
        <f>M!K24</f>
        <v>0</v>
      </c>
      <c r="L13" s="5">
        <f t="shared" si="3"/>
        <v>0</v>
      </c>
      <c r="M13" s="5">
        <f t="shared" si="4"/>
        <v>20.39</v>
      </c>
      <c r="N13" s="5">
        <f t="shared" si="5"/>
        <v>71.87</v>
      </c>
      <c r="O13" s="38">
        <v>10</v>
      </c>
      <c r="P13" s="5"/>
      <c r="Q13" s="5">
        <f t="shared" si="6"/>
        <v>0</v>
      </c>
      <c r="R13" s="33"/>
      <c r="S13" s="5">
        <f t="shared" si="7"/>
        <v>0</v>
      </c>
      <c r="T13" s="38"/>
      <c r="X13" s="55">
        <f t="shared" si="8"/>
        <v>3.1938598663035402</v>
      </c>
      <c r="Y13" s="55">
        <f t="shared" si="9"/>
        <v>4.320203303684879</v>
      </c>
      <c r="Z13" s="55" t="e">
        <f t="shared" si="10"/>
        <v>#DIV/0!</v>
      </c>
    </row>
    <row r="14" spans="1:26" ht="12.75">
      <c r="A14" s="44">
        <v>5507</v>
      </c>
      <c r="B14" s="1" t="s">
        <v>7</v>
      </c>
      <c r="C14" s="1" t="s">
        <v>100</v>
      </c>
      <c r="D14" s="1" t="s">
        <v>114</v>
      </c>
      <c r="E14" s="5">
        <f>M!E10</f>
        <v>41.45</v>
      </c>
      <c r="F14" s="5">
        <f t="shared" si="0"/>
        <v>6.450000000000003</v>
      </c>
      <c r="G14" s="33">
        <f>M!G10</f>
        <v>10</v>
      </c>
      <c r="H14" s="5">
        <f t="shared" si="1"/>
        <v>16.450000000000003</v>
      </c>
      <c r="I14" s="5">
        <f>M!I10</f>
        <v>29.84</v>
      </c>
      <c r="J14" s="5">
        <f t="shared" si="2"/>
        <v>0</v>
      </c>
      <c r="K14" s="33">
        <f>M!K10</f>
        <v>5</v>
      </c>
      <c r="L14" s="5">
        <f t="shared" si="3"/>
        <v>5</v>
      </c>
      <c r="M14" s="5">
        <f t="shared" si="4"/>
        <v>21.450000000000003</v>
      </c>
      <c r="N14" s="5">
        <f t="shared" si="5"/>
        <v>71.29</v>
      </c>
      <c r="O14" s="38">
        <v>11</v>
      </c>
      <c r="P14" s="5"/>
      <c r="Q14" s="5">
        <f t="shared" si="6"/>
        <v>0</v>
      </c>
      <c r="R14" s="33"/>
      <c r="S14" s="5">
        <f t="shared" si="7"/>
        <v>0</v>
      </c>
      <c r="T14" s="38"/>
      <c r="X14" s="55">
        <f t="shared" si="8"/>
        <v>3.1121833534378767</v>
      </c>
      <c r="Y14" s="55">
        <f t="shared" si="9"/>
        <v>4.557640750670242</v>
      </c>
      <c r="Z14" s="55" t="e">
        <f t="shared" si="10"/>
        <v>#DIV/0!</v>
      </c>
    </row>
    <row r="15" spans="1:26" ht="12.75">
      <c r="A15" s="4">
        <v>5510</v>
      </c>
      <c r="B15" s="1" t="s">
        <v>91</v>
      </c>
      <c r="C15" s="1" t="s">
        <v>163</v>
      </c>
      <c r="D15" s="1" t="s">
        <v>111</v>
      </c>
      <c r="E15" s="5">
        <f>M!E13</f>
        <v>46.38</v>
      </c>
      <c r="F15" s="5">
        <f t="shared" si="0"/>
        <v>11.380000000000003</v>
      </c>
      <c r="G15" s="33">
        <f>M!G13</f>
        <v>10</v>
      </c>
      <c r="H15" s="5">
        <f t="shared" si="1"/>
        <v>21.380000000000003</v>
      </c>
      <c r="I15" s="5">
        <f>M!I13</f>
        <v>37.02</v>
      </c>
      <c r="J15" s="5">
        <f t="shared" si="2"/>
        <v>3.020000000000003</v>
      </c>
      <c r="K15" s="33">
        <f>M!K13</f>
        <v>0</v>
      </c>
      <c r="L15" s="5">
        <f t="shared" si="3"/>
        <v>3.020000000000003</v>
      </c>
      <c r="M15" s="5">
        <f t="shared" si="4"/>
        <v>24.400000000000006</v>
      </c>
      <c r="N15" s="5">
        <f t="shared" si="5"/>
        <v>83.4</v>
      </c>
      <c r="O15" s="38">
        <v>12</v>
      </c>
      <c r="P15" s="5"/>
      <c r="Q15" s="5">
        <f t="shared" si="6"/>
        <v>0</v>
      </c>
      <c r="R15" s="33"/>
      <c r="S15" s="5">
        <f t="shared" si="7"/>
        <v>0</v>
      </c>
      <c r="T15" s="38"/>
      <c r="X15" s="55">
        <f t="shared" si="8"/>
        <v>2.78137128072445</v>
      </c>
      <c r="Y15" s="55">
        <f t="shared" si="9"/>
        <v>3.673689897352782</v>
      </c>
      <c r="Z15" s="55" t="e">
        <f t="shared" si="10"/>
        <v>#DIV/0!</v>
      </c>
    </row>
    <row r="16" spans="1:26" ht="12.75">
      <c r="A16" s="4">
        <v>5503</v>
      </c>
      <c r="B16" s="1" t="s">
        <v>41</v>
      </c>
      <c r="C16" s="1" t="s">
        <v>42</v>
      </c>
      <c r="D16" s="1" t="s">
        <v>144</v>
      </c>
      <c r="E16" s="5">
        <f>M!E6</f>
        <v>45.88</v>
      </c>
      <c r="F16" s="5">
        <f t="shared" si="0"/>
        <v>10.880000000000003</v>
      </c>
      <c r="G16" s="33">
        <f>M!G6</f>
        <v>0</v>
      </c>
      <c r="H16" s="5">
        <f t="shared" si="1"/>
        <v>10.880000000000003</v>
      </c>
      <c r="I16" s="5">
        <f>M!I6</f>
        <v>44.66</v>
      </c>
      <c r="J16" s="5">
        <f t="shared" si="2"/>
        <v>10.659999999999997</v>
      </c>
      <c r="K16" s="33">
        <f>M!K6</f>
        <v>5</v>
      </c>
      <c r="L16" s="5">
        <f t="shared" si="3"/>
        <v>15.659999999999997</v>
      </c>
      <c r="M16" s="5">
        <f t="shared" si="4"/>
        <v>26.54</v>
      </c>
      <c r="N16" s="5">
        <f t="shared" si="5"/>
        <v>90.53999999999999</v>
      </c>
      <c r="O16" s="38">
        <v>13</v>
      </c>
      <c r="P16" s="5"/>
      <c r="Q16" s="5">
        <f t="shared" si="6"/>
        <v>0</v>
      </c>
      <c r="R16" s="33"/>
      <c r="S16" s="5">
        <f t="shared" si="7"/>
        <v>0</v>
      </c>
      <c r="T16" s="38"/>
      <c r="X16" s="55">
        <f t="shared" si="8"/>
        <v>2.811682650392328</v>
      </c>
      <c r="Y16" s="55">
        <f t="shared" si="9"/>
        <v>3.045230631437528</v>
      </c>
      <c r="Z16" s="55" t="e">
        <f t="shared" si="10"/>
        <v>#DIV/0!</v>
      </c>
    </row>
    <row r="17" spans="1:26" ht="12.75">
      <c r="A17" s="4">
        <v>5511</v>
      </c>
      <c r="B17" s="1" t="s">
        <v>94</v>
      </c>
      <c r="C17" s="1" t="s">
        <v>95</v>
      </c>
      <c r="D17" s="1" t="s">
        <v>36</v>
      </c>
      <c r="E17" s="5">
        <f>M!E14</f>
        <v>44.93</v>
      </c>
      <c r="F17" s="5">
        <f t="shared" si="0"/>
        <v>9.93</v>
      </c>
      <c r="G17" s="33">
        <f>M!G14</f>
        <v>20</v>
      </c>
      <c r="H17" s="5">
        <f t="shared" si="1"/>
        <v>29.93</v>
      </c>
      <c r="I17" s="5">
        <f>M!I14</f>
        <v>28.28</v>
      </c>
      <c r="J17" s="5">
        <f t="shared" si="2"/>
        <v>0</v>
      </c>
      <c r="K17" s="33">
        <f>M!K14</f>
        <v>0</v>
      </c>
      <c r="L17" s="5">
        <f t="shared" si="3"/>
        <v>0</v>
      </c>
      <c r="M17" s="5">
        <f t="shared" si="4"/>
        <v>29.93</v>
      </c>
      <c r="N17" s="5">
        <f t="shared" si="5"/>
        <v>73.21000000000001</v>
      </c>
      <c r="O17" s="38">
        <v>14</v>
      </c>
      <c r="P17" s="5"/>
      <c r="Q17" s="5">
        <f t="shared" si="6"/>
        <v>0</v>
      </c>
      <c r="R17" s="33"/>
      <c r="S17" s="5">
        <f t="shared" si="7"/>
        <v>0</v>
      </c>
      <c r="T17" s="38"/>
      <c r="X17" s="55">
        <f t="shared" si="8"/>
        <v>2.8711328733585577</v>
      </c>
      <c r="Y17" s="55">
        <f t="shared" si="9"/>
        <v>4.809052333804809</v>
      </c>
      <c r="Z17" s="55" t="e">
        <f t="shared" si="10"/>
        <v>#DIV/0!</v>
      </c>
    </row>
    <row r="18" spans="1:26" ht="12.75">
      <c r="A18" s="44">
        <v>5512</v>
      </c>
      <c r="B18" t="s">
        <v>54</v>
      </c>
      <c r="C18" t="s">
        <v>140</v>
      </c>
      <c r="D18" s="1" t="s">
        <v>112</v>
      </c>
      <c r="E18" s="5">
        <f>M!E15</f>
        <v>41.3</v>
      </c>
      <c r="F18" s="5">
        <f t="shared" si="0"/>
        <v>6.299999999999997</v>
      </c>
      <c r="G18" s="33">
        <f>M!G15</f>
        <v>10</v>
      </c>
      <c r="H18" s="5">
        <f t="shared" si="1"/>
        <v>16.299999999999997</v>
      </c>
      <c r="I18" s="5">
        <f>M!I15</f>
        <v>37.82</v>
      </c>
      <c r="J18" s="5">
        <f t="shared" si="2"/>
        <v>3.8200000000000003</v>
      </c>
      <c r="K18" s="33">
        <f>M!K15</f>
        <v>10</v>
      </c>
      <c r="L18" s="5">
        <f t="shared" si="3"/>
        <v>13.82</v>
      </c>
      <c r="M18" s="5">
        <f t="shared" si="4"/>
        <v>30.119999999999997</v>
      </c>
      <c r="N18" s="5">
        <f t="shared" si="5"/>
        <v>79.12</v>
      </c>
      <c r="O18" s="38">
        <v>15</v>
      </c>
      <c r="P18" s="5"/>
      <c r="Q18" s="5">
        <f t="shared" si="6"/>
        <v>0</v>
      </c>
      <c r="R18" s="33"/>
      <c r="S18" s="5">
        <f t="shared" si="7"/>
        <v>0</v>
      </c>
      <c r="T18" s="38"/>
      <c r="X18" s="55">
        <f t="shared" si="8"/>
        <v>3.123486682808717</v>
      </c>
      <c r="Y18" s="55">
        <f t="shared" si="9"/>
        <v>3.5959809624537282</v>
      </c>
      <c r="Z18" s="55" t="e">
        <f t="shared" si="10"/>
        <v>#DIV/0!</v>
      </c>
    </row>
    <row r="19" spans="1:26" ht="12.75">
      <c r="A19" s="44">
        <v>5505</v>
      </c>
      <c r="B19" s="35" t="s">
        <v>128</v>
      </c>
      <c r="C19" s="35" t="s">
        <v>172</v>
      </c>
      <c r="D19" s="36" t="s">
        <v>226</v>
      </c>
      <c r="E19" s="5">
        <f>M!E8</f>
        <v>0</v>
      </c>
      <c r="F19" s="5">
        <f t="shared" si="0"/>
        <v>0</v>
      </c>
      <c r="G19" s="33">
        <f>M!G8</f>
        <v>120</v>
      </c>
      <c r="H19" s="5">
        <f t="shared" si="1"/>
        <v>120</v>
      </c>
      <c r="I19" s="5">
        <f>M!I8</f>
        <v>34.9</v>
      </c>
      <c r="J19" s="5">
        <f t="shared" si="2"/>
        <v>0.8999999999999986</v>
      </c>
      <c r="K19" s="33">
        <f>M!K8</f>
        <v>0</v>
      </c>
      <c r="L19" s="5">
        <f t="shared" si="3"/>
        <v>0.8999999999999986</v>
      </c>
      <c r="M19" s="5">
        <f t="shared" si="4"/>
        <v>120.9</v>
      </c>
      <c r="N19" s="5">
        <f t="shared" si="5"/>
        <v>34.9</v>
      </c>
      <c r="O19" s="38">
        <v>16</v>
      </c>
      <c r="P19" s="5"/>
      <c r="Q19" s="5">
        <f t="shared" si="6"/>
        <v>0</v>
      </c>
      <c r="R19" s="33"/>
      <c r="S19" s="5">
        <f t="shared" si="7"/>
        <v>0</v>
      </c>
      <c r="T19" s="38"/>
      <c r="X19" s="55" t="e">
        <f t="shared" si="8"/>
        <v>#DIV/0!</v>
      </c>
      <c r="Y19" s="55">
        <f t="shared" si="9"/>
        <v>3.896848137535817</v>
      </c>
      <c r="Z19" s="55" t="e">
        <f t="shared" si="10"/>
        <v>#DIV/0!</v>
      </c>
    </row>
    <row r="20" spans="1:26" ht="12.75">
      <c r="A20" s="4">
        <v>5514</v>
      </c>
      <c r="B20" s="1" t="s">
        <v>97</v>
      </c>
      <c r="C20" s="1" t="s">
        <v>98</v>
      </c>
      <c r="D20" s="1" t="s">
        <v>12</v>
      </c>
      <c r="E20" s="5">
        <f>M!E17</f>
        <v>0</v>
      </c>
      <c r="F20" s="5">
        <f t="shared" si="0"/>
        <v>0</v>
      </c>
      <c r="G20" s="33">
        <f>M!G17</f>
        <v>120</v>
      </c>
      <c r="H20" s="5">
        <f t="shared" si="1"/>
        <v>120</v>
      </c>
      <c r="I20" s="5">
        <f>M!I17</f>
        <v>35.45</v>
      </c>
      <c r="J20" s="5">
        <f t="shared" si="2"/>
        <v>1.4500000000000028</v>
      </c>
      <c r="K20" s="33">
        <f>M!K17</f>
        <v>0</v>
      </c>
      <c r="L20" s="5">
        <f t="shared" si="3"/>
        <v>1.4500000000000028</v>
      </c>
      <c r="M20" s="5">
        <f t="shared" si="4"/>
        <v>121.45</v>
      </c>
      <c r="N20" s="5">
        <f t="shared" si="5"/>
        <v>35.45</v>
      </c>
      <c r="O20" s="38">
        <v>17</v>
      </c>
      <c r="P20" s="5"/>
      <c r="Q20" s="5">
        <f t="shared" si="6"/>
        <v>0</v>
      </c>
      <c r="R20" s="33"/>
      <c r="S20" s="5">
        <f t="shared" si="7"/>
        <v>0</v>
      </c>
      <c r="T20" s="38"/>
      <c r="X20" s="55" t="e">
        <f t="shared" si="8"/>
        <v>#DIV/0!</v>
      </c>
      <c r="Y20" s="55">
        <f t="shared" si="9"/>
        <v>3.8363892806770097</v>
      </c>
      <c r="Z20" s="55" t="e">
        <f t="shared" si="10"/>
        <v>#DIV/0!</v>
      </c>
    </row>
    <row r="21" spans="1:26" ht="12.75">
      <c r="A21" s="4">
        <v>5515</v>
      </c>
      <c r="B21" t="s">
        <v>38</v>
      </c>
      <c r="C21" t="s">
        <v>175</v>
      </c>
      <c r="D21" s="1" t="s">
        <v>138</v>
      </c>
      <c r="E21" s="5">
        <f>M!E18</f>
        <v>47.83</v>
      </c>
      <c r="F21" s="5">
        <f t="shared" si="0"/>
        <v>12.829999999999998</v>
      </c>
      <c r="G21" s="33">
        <f>M!G18</f>
        <v>15</v>
      </c>
      <c r="H21" s="5">
        <f t="shared" si="1"/>
        <v>27.83</v>
      </c>
      <c r="I21" s="5">
        <f>M!I18</f>
        <v>0</v>
      </c>
      <c r="J21" s="5">
        <f t="shared" si="2"/>
        <v>0</v>
      </c>
      <c r="K21" s="33">
        <f>M!K18</f>
        <v>100</v>
      </c>
      <c r="L21" s="5">
        <f t="shared" si="3"/>
        <v>100</v>
      </c>
      <c r="M21" s="5">
        <f t="shared" si="4"/>
        <v>127.83</v>
      </c>
      <c r="N21" s="5">
        <f t="shared" si="5"/>
        <v>47.83</v>
      </c>
      <c r="O21" s="38">
        <v>18</v>
      </c>
      <c r="P21" s="5"/>
      <c r="Q21" s="5">
        <f t="shared" si="6"/>
        <v>0</v>
      </c>
      <c r="R21" s="33"/>
      <c r="S21" s="5">
        <f t="shared" si="7"/>
        <v>0</v>
      </c>
      <c r="X21" s="55">
        <f t="shared" si="8"/>
        <v>2.69705205937696</v>
      </c>
      <c r="Y21" s="55" t="e">
        <f t="shared" si="9"/>
        <v>#DIV/0!</v>
      </c>
      <c r="Z21" s="55" t="e">
        <f t="shared" si="10"/>
        <v>#DIV/0!</v>
      </c>
    </row>
    <row r="22" spans="1:26" ht="12.75">
      <c r="A22" s="4">
        <v>5519</v>
      </c>
      <c r="B22" s="1" t="s">
        <v>227</v>
      </c>
      <c r="C22" s="1" t="s">
        <v>228</v>
      </c>
      <c r="D22" s="1" t="s">
        <v>12</v>
      </c>
      <c r="E22" s="5">
        <f>M!E22</f>
        <v>0</v>
      </c>
      <c r="F22" s="5">
        <f t="shared" si="0"/>
        <v>0</v>
      </c>
      <c r="G22" s="33">
        <f>M!G22</f>
        <v>120</v>
      </c>
      <c r="H22" s="5">
        <f t="shared" si="1"/>
        <v>120</v>
      </c>
      <c r="I22" s="5">
        <f>M!I22</f>
        <v>37.07</v>
      </c>
      <c r="J22" s="5">
        <f t="shared" si="2"/>
        <v>3.0700000000000003</v>
      </c>
      <c r="K22" s="33">
        <f>M!K22</f>
        <v>5</v>
      </c>
      <c r="L22" s="5">
        <f t="shared" si="3"/>
        <v>8.07</v>
      </c>
      <c r="M22" s="5">
        <f t="shared" si="4"/>
        <v>128.07</v>
      </c>
      <c r="N22" s="5">
        <f t="shared" si="5"/>
        <v>37.07</v>
      </c>
      <c r="O22" s="38">
        <v>19</v>
      </c>
      <c r="P22" s="5"/>
      <c r="Q22" s="5">
        <f t="shared" si="6"/>
        <v>0</v>
      </c>
      <c r="R22" s="33"/>
      <c r="S22" s="5">
        <f t="shared" si="7"/>
        <v>0</v>
      </c>
      <c r="T22" s="5"/>
      <c r="U22" s="5"/>
      <c r="V22" s="5"/>
      <c r="W22" s="5"/>
      <c r="X22" s="55" t="e">
        <f t="shared" si="8"/>
        <v>#DIV/0!</v>
      </c>
      <c r="Y22" s="55">
        <f t="shared" si="9"/>
        <v>3.668734826004856</v>
      </c>
      <c r="Z22" s="55" t="e">
        <f t="shared" si="10"/>
        <v>#DIV/0!</v>
      </c>
    </row>
    <row r="23" spans="1:26" ht="12.75">
      <c r="A23" s="44">
        <v>5504</v>
      </c>
      <c r="B23" t="s">
        <v>188</v>
      </c>
      <c r="C23" t="s">
        <v>189</v>
      </c>
      <c r="D23" s="1" t="s">
        <v>225</v>
      </c>
      <c r="E23" s="5">
        <f>M!E7</f>
        <v>0</v>
      </c>
      <c r="F23" s="5">
        <f t="shared" si="0"/>
        <v>0</v>
      </c>
      <c r="G23" s="33">
        <f>M!G7</f>
        <v>120</v>
      </c>
      <c r="H23" s="5">
        <f t="shared" si="1"/>
        <v>120</v>
      </c>
      <c r="I23" s="5">
        <f>M!I7</f>
        <v>0</v>
      </c>
      <c r="J23" s="5">
        <f t="shared" si="2"/>
        <v>0</v>
      </c>
      <c r="K23" s="33">
        <f>M!K7</f>
        <v>100</v>
      </c>
      <c r="L23" s="5">
        <f t="shared" si="3"/>
        <v>100</v>
      </c>
      <c r="M23" s="5">
        <f t="shared" si="4"/>
        <v>220</v>
      </c>
      <c r="N23" s="5">
        <f t="shared" si="5"/>
        <v>0</v>
      </c>
      <c r="O23" s="33"/>
      <c r="P23" s="5"/>
      <c r="Q23" s="5">
        <f t="shared" si="6"/>
        <v>0</v>
      </c>
      <c r="R23" s="33"/>
      <c r="S23" s="5">
        <f t="shared" si="7"/>
        <v>0</v>
      </c>
      <c r="U23" s="5"/>
      <c r="V23" s="5"/>
      <c r="W23" s="5"/>
      <c r="X23" s="55" t="e">
        <f t="shared" si="8"/>
        <v>#DIV/0!</v>
      </c>
      <c r="Y23" s="55" t="e">
        <f t="shared" si="9"/>
        <v>#DIV/0!</v>
      </c>
      <c r="Z23" s="55" t="e">
        <f t="shared" si="10"/>
        <v>#DIV/0!</v>
      </c>
    </row>
    <row r="24" spans="1:26" ht="12.75">
      <c r="A24" s="4">
        <v>5506</v>
      </c>
      <c r="B24" s="1" t="s">
        <v>136</v>
      </c>
      <c r="C24" s="1" t="s">
        <v>137</v>
      </c>
      <c r="D24" s="1" t="s">
        <v>36</v>
      </c>
      <c r="E24" s="5">
        <f>M!E9</f>
        <v>0</v>
      </c>
      <c r="F24" s="5">
        <f t="shared" si="0"/>
        <v>0</v>
      </c>
      <c r="G24" s="33">
        <f>M!G9</f>
        <v>120</v>
      </c>
      <c r="H24" s="5">
        <f t="shared" si="1"/>
        <v>120</v>
      </c>
      <c r="I24" s="5">
        <f>M!I9</f>
        <v>0</v>
      </c>
      <c r="J24" s="5">
        <f t="shared" si="2"/>
        <v>0</v>
      </c>
      <c r="K24" s="33">
        <f>M!K9</f>
        <v>100</v>
      </c>
      <c r="L24" s="5">
        <f t="shared" si="3"/>
        <v>100</v>
      </c>
      <c r="M24" s="5">
        <f t="shared" si="4"/>
        <v>220</v>
      </c>
      <c r="N24" s="5">
        <f t="shared" si="5"/>
        <v>0</v>
      </c>
      <c r="O24" s="33"/>
      <c r="P24" s="5"/>
      <c r="Q24" s="5">
        <f t="shared" si="6"/>
        <v>0</v>
      </c>
      <c r="R24" s="33"/>
      <c r="S24" s="5">
        <f t="shared" si="7"/>
        <v>0</v>
      </c>
      <c r="X24" s="55" t="e">
        <f t="shared" si="8"/>
        <v>#DIV/0!</v>
      </c>
      <c r="Y24" s="55" t="e">
        <f t="shared" si="9"/>
        <v>#DIV/0!</v>
      </c>
      <c r="Z24" s="55" t="e">
        <f t="shared" si="10"/>
        <v>#DIV/0!</v>
      </c>
    </row>
    <row r="25" spans="1:26" ht="12.75">
      <c r="A25" s="4">
        <v>5520</v>
      </c>
      <c r="B25" s="1" t="s">
        <v>14</v>
      </c>
      <c r="C25" s="1" t="s">
        <v>167</v>
      </c>
      <c r="D25" s="1" t="s">
        <v>113</v>
      </c>
      <c r="E25" s="5">
        <f>M!E23</f>
        <v>54.87</v>
      </c>
      <c r="F25" s="5">
        <f t="shared" si="0"/>
        <v>120</v>
      </c>
      <c r="G25" s="33"/>
      <c r="H25" s="5">
        <f t="shared" si="1"/>
        <v>120</v>
      </c>
      <c r="I25" s="5">
        <f>M!I23</f>
        <v>0</v>
      </c>
      <c r="J25" s="5">
        <f t="shared" si="2"/>
        <v>0</v>
      </c>
      <c r="K25" s="33">
        <f>M!K23</f>
        <v>100</v>
      </c>
      <c r="L25" s="5">
        <f t="shared" si="3"/>
        <v>100</v>
      </c>
      <c r="M25" s="5">
        <f t="shared" si="4"/>
        <v>220</v>
      </c>
      <c r="N25" s="5">
        <f t="shared" si="5"/>
        <v>54.87</v>
      </c>
      <c r="O25" s="33"/>
      <c r="P25" s="5"/>
      <c r="Q25" s="5">
        <f t="shared" si="6"/>
        <v>0</v>
      </c>
      <c r="R25" s="33"/>
      <c r="S25" s="5">
        <f t="shared" si="7"/>
        <v>0</v>
      </c>
      <c r="X25" s="55"/>
      <c r="Y25" s="55"/>
      <c r="Z25" s="55"/>
    </row>
    <row r="26" spans="1:26" ht="12.75">
      <c r="A26" s="4"/>
      <c r="B26" s="1"/>
      <c r="C26" s="1"/>
      <c r="E26" s="5"/>
      <c r="F26" s="5"/>
      <c r="G26" s="33"/>
      <c r="H26" s="5"/>
      <c r="I26" s="5"/>
      <c r="J26" s="5"/>
      <c r="K26" s="33"/>
      <c r="L26" s="5"/>
      <c r="M26" s="5"/>
      <c r="N26" s="5"/>
      <c r="O26" s="33"/>
      <c r="Q26" s="5"/>
      <c r="S26" s="5"/>
      <c r="X26" s="55"/>
      <c r="Y26" s="55"/>
      <c r="Z26" s="55"/>
    </row>
    <row r="27" spans="1:26" ht="12.75">
      <c r="A27" s="4"/>
      <c r="B27" s="1"/>
      <c r="C27" s="1"/>
      <c r="E27" s="5"/>
      <c r="F27" s="5"/>
      <c r="G27" s="33"/>
      <c r="H27" s="5"/>
      <c r="I27" s="5"/>
      <c r="J27" s="5"/>
      <c r="K27" s="33"/>
      <c r="L27" s="5"/>
      <c r="M27" s="5"/>
      <c r="N27" s="5"/>
      <c r="O27" s="33"/>
      <c r="P27" s="5"/>
      <c r="Q27" s="5"/>
      <c r="R27" s="33"/>
      <c r="S27" s="5"/>
      <c r="T27" s="37"/>
      <c r="X27" s="55"/>
      <c r="Y27" s="55"/>
      <c r="Z27" s="55"/>
    </row>
    <row r="29" spans="1:26" ht="12.75">
      <c r="A29" s="4"/>
      <c r="B29" s="1"/>
      <c r="C29" s="1"/>
      <c r="E29" s="5"/>
      <c r="F29" s="5"/>
      <c r="G29" s="33"/>
      <c r="H29" s="5"/>
      <c r="I29" s="5"/>
      <c r="J29" s="5"/>
      <c r="K29" s="33"/>
      <c r="L29" s="5"/>
      <c r="M29" s="5"/>
      <c r="N29" s="5"/>
      <c r="O29" s="33"/>
      <c r="P29" s="5"/>
      <c r="Q29" s="5"/>
      <c r="R29" s="33"/>
      <c r="S29" s="5"/>
      <c r="T29" s="38"/>
      <c r="X29" s="55"/>
      <c r="Y29" s="55"/>
      <c r="Z29" s="55"/>
    </row>
    <row r="30" spans="1:26" ht="12.75">
      <c r="A30" s="4"/>
      <c r="B30" s="1"/>
      <c r="C30" s="1"/>
      <c r="E30" s="5"/>
      <c r="F30" s="5"/>
      <c r="G30" s="33"/>
      <c r="H30" s="5"/>
      <c r="I30" s="5"/>
      <c r="J30" s="5"/>
      <c r="K30" s="33"/>
      <c r="L30" s="5"/>
      <c r="M30" s="5"/>
      <c r="N30" s="5"/>
      <c r="O30" s="33"/>
      <c r="P30" s="5"/>
      <c r="Q30" s="5"/>
      <c r="R30" s="33"/>
      <c r="S30" s="5"/>
      <c r="T30" s="34"/>
      <c r="X30" s="55"/>
      <c r="Y30" s="55"/>
      <c r="Z30" s="55"/>
    </row>
    <row r="31" spans="1:26" ht="12.75">
      <c r="A31" s="4"/>
      <c r="B31" s="1"/>
      <c r="C31" s="1"/>
      <c r="E31" s="5"/>
      <c r="F31" s="5"/>
      <c r="G31" s="33"/>
      <c r="H31" s="5"/>
      <c r="I31" s="5"/>
      <c r="J31" s="5"/>
      <c r="K31" s="33"/>
      <c r="L31" s="5"/>
      <c r="M31" s="5"/>
      <c r="N31" s="5"/>
      <c r="O31" s="33"/>
      <c r="P31" s="5"/>
      <c r="Q31" s="5"/>
      <c r="R31" s="33"/>
      <c r="S31" s="5"/>
      <c r="T31" s="34"/>
      <c r="X31" s="55"/>
      <c r="Y31" s="55"/>
      <c r="Z31" s="55"/>
    </row>
    <row r="32" spans="1:26" ht="12.75">
      <c r="A32" s="4"/>
      <c r="B32" s="1"/>
      <c r="C32" s="1"/>
      <c r="E32" s="5"/>
      <c r="F32" s="5"/>
      <c r="G32" s="33"/>
      <c r="H32" s="5"/>
      <c r="I32" s="5"/>
      <c r="J32" s="5"/>
      <c r="K32" s="33"/>
      <c r="L32" s="5"/>
      <c r="M32" s="5"/>
      <c r="N32" s="5"/>
      <c r="O32" s="33"/>
      <c r="P32" s="5"/>
      <c r="Q32" s="5"/>
      <c r="R32" s="33"/>
      <c r="S32" s="5"/>
      <c r="X32" s="55"/>
      <c r="Y32" s="55"/>
      <c r="Z32" s="55"/>
    </row>
    <row r="33" spans="1:26" ht="12.75">
      <c r="A33" s="4"/>
      <c r="B33" s="1"/>
      <c r="C33" s="1"/>
      <c r="E33" s="5"/>
      <c r="F33" s="5"/>
      <c r="G33" s="33"/>
      <c r="H33" s="5"/>
      <c r="I33" s="5"/>
      <c r="J33" s="5"/>
      <c r="K33" s="33"/>
      <c r="L33" s="5"/>
      <c r="M33" s="5"/>
      <c r="N33" s="5"/>
      <c r="O33" s="33"/>
      <c r="P33" s="5"/>
      <c r="Q33" s="5"/>
      <c r="R33" s="33"/>
      <c r="S33" s="5"/>
      <c r="X33" s="55"/>
      <c r="Y33" s="55"/>
      <c r="Z33" s="55"/>
    </row>
    <row r="34" spans="1:26" ht="12.75">
      <c r="A34" s="44"/>
      <c r="F34" s="5"/>
      <c r="H34" s="5"/>
      <c r="J34" s="5"/>
      <c r="L34" s="5"/>
      <c r="M34" s="5"/>
      <c r="N34" s="5"/>
      <c r="Q34" s="5"/>
      <c r="S34" s="5"/>
      <c r="X34" s="55"/>
      <c r="Y34" s="55"/>
      <c r="Z34" s="55"/>
    </row>
    <row r="35" spans="1:26" ht="12.75">
      <c r="A35" s="4"/>
      <c r="B35" s="1"/>
      <c r="C35" s="1"/>
      <c r="E35" s="5"/>
      <c r="F35" s="5"/>
      <c r="G35" s="33"/>
      <c r="H35" s="5"/>
      <c r="I35" s="5"/>
      <c r="J35" s="5"/>
      <c r="K35" s="33"/>
      <c r="L35" s="5"/>
      <c r="M35" s="5"/>
      <c r="N35" s="5"/>
      <c r="O35" s="33"/>
      <c r="P35" s="5"/>
      <c r="Q35" s="5"/>
      <c r="R35" s="33"/>
      <c r="S35" s="5"/>
      <c r="T35" s="37"/>
      <c r="X35" s="55"/>
      <c r="Y35" s="55"/>
      <c r="Z35" s="55"/>
    </row>
    <row r="36" spans="1:26" ht="12.75">
      <c r="A36" s="4"/>
      <c r="F36" s="5"/>
      <c r="H36" s="5"/>
      <c r="J36" s="5"/>
      <c r="L36" s="5"/>
      <c r="M36" s="5"/>
      <c r="N36" s="5"/>
      <c r="Q36" s="5"/>
      <c r="S36" s="5"/>
      <c r="X36" s="55"/>
      <c r="Y36" s="55"/>
      <c r="Z36" s="55"/>
    </row>
    <row r="37" spans="24:26" ht="12.75">
      <c r="X37" s="55"/>
      <c r="Y37" s="55"/>
      <c r="Z37" s="55"/>
    </row>
    <row r="38" spans="24:26" ht="12.75">
      <c r="X38" s="55"/>
      <c r="Y38" s="55"/>
      <c r="Z38" s="55"/>
    </row>
    <row r="39" spans="24:26" ht="12.75">
      <c r="X39" s="55"/>
      <c r="Y39" s="55"/>
      <c r="Z39" s="55"/>
    </row>
    <row r="40" spans="24:26" ht="12.75">
      <c r="X40" s="55"/>
      <c r="Y40" s="55"/>
      <c r="Z40" s="55"/>
    </row>
    <row r="41" spans="24:26" ht="12.75">
      <c r="X41" s="55"/>
      <c r="Y41" s="55"/>
      <c r="Z41" s="55"/>
    </row>
    <row r="42" spans="24:26" ht="12.75">
      <c r="X42" s="55"/>
      <c r="Y42" s="55"/>
      <c r="Z42" s="55"/>
    </row>
    <row r="43" spans="24:26" ht="12.75">
      <c r="X43" s="55"/>
      <c r="Y43" s="55"/>
      <c r="Z43" s="55"/>
    </row>
  </sheetData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workbookViewId="0" topLeftCell="A1">
      <pane xSplit="3" ySplit="3" topLeftCell="O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1" sqref="D11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7.125" style="1" customWidth="1"/>
    <col min="5" max="5" width="9.125" style="0" customWidth="1"/>
    <col min="6" max="6" width="10.75390625" style="0" customWidth="1"/>
    <col min="7" max="9" width="9.125" style="0" customWidth="1"/>
    <col min="10" max="10" width="10.25390625" style="0" customWidth="1"/>
    <col min="11" max="15" width="9.125" style="0" customWidth="1"/>
    <col min="17" max="17" width="10.25390625" style="0" customWidth="1"/>
    <col min="24" max="24" width="12.25390625" style="0" customWidth="1"/>
    <col min="25" max="25" width="10.125" style="0" bestFit="1" customWidth="1"/>
    <col min="26" max="26" width="10.625" style="0" customWidth="1"/>
    <col min="27" max="27" width="10.125" style="0" customWidth="1"/>
  </cols>
  <sheetData>
    <row r="1" spans="5:22" ht="12.75">
      <c r="E1" s="59" t="s">
        <v>20</v>
      </c>
      <c r="F1" s="59"/>
      <c r="G1" s="59"/>
      <c r="H1" s="59"/>
      <c r="I1" s="59" t="s">
        <v>21</v>
      </c>
      <c r="J1" s="61"/>
      <c r="K1" s="61"/>
      <c r="L1" s="61"/>
      <c r="M1" s="32"/>
      <c r="N1" s="32"/>
      <c r="O1" s="32"/>
      <c r="P1" s="59" t="s">
        <v>23</v>
      </c>
      <c r="Q1" s="60"/>
      <c r="R1" s="60"/>
      <c r="S1" s="60"/>
      <c r="T1" s="60"/>
      <c r="U1" s="32"/>
      <c r="V1" s="32"/>
    </row>
    <row r="2" spans="5:26" ht="12.75">
      <c r="E2" s="32" t="s">
        <v>108</v>
      </c>
      <c r="F2" s="57">
        <v>35</v>
      </c>
      <c r="G2" s="32" t="s">
        <v>109</v>
      </c>
      <c r="H2" s="57">
        <v>52</v>
      </c>
      <c r="I2" s="32" t="s">
        <v>108</v>
      </c>
      <c r="J2" s="56">
        <v>34</v>
      </c>
      <c r="K2" s="58" t="s">
        <v>109</v>
      </c>
      <c r="L2" s="56">
        <v>51</v>
      </c>
      <c r="N2" s="56"/>
      <c r="P2" s="32" t="s">
        <v>108</v>
      </c>
      <c r="Q2" s="56">
        <v>47</v>
      </c>
      <c r="R2" s="58" t="s">
        <v>109</v>
      </c>
      <c r="S2" s="56">
        <v>71</v>
      </c>
      <c r="W2" s="6" t="s">
        <v>110</v>
      </c>
      <c r="X2">
        <v>129</v>
      </c>
      <c r="Y2">
        <v>136</v>
      </c>
      <c r="Z2">
        <v>183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16</v>
      </c>
      <c r="F3" s="2" t="s">
        <v>22</v>
      </c>
      <c r="G3" s="3" t="s">
        <v>17</v>
      </c>
      <c r="H3" s="2" t="s">
        <v>18</v>
      </c>
      <c r="I3" s="3" t="s">
        <v>16</v>
      </c>
      <c r="J3" s="2" t="s">
        <v>22</v>
      </c>
      <c r="K3" s="3" t="s">
        <v>17</v>
      </c>
      <c r="L3" s="2" t="s">
        <v>18</v>
      </c>
      <c r="M3" s="2" t="s">
        <v>56</v>
      </c>
      <c r="N3" s="2" t="s">
        <v>61</v>
      </c>
      <c r="O3" s="2" t="s">
        <v>19</v>
      </c>
      <c r="P3" s="2" t="s">
        <v>16</v>
      </c>
      <c r="Q3" s="2" t="s">
        <v>22</v>
      </c>
      <c r="R3" s="2" t="s">
        <v>17</v>
      </c>
      <c r="S3" s="2" t="s">
        <v>18</v>
      </c>
      <c r="T3" s="2" t="s">
        <v>19</v>
      </c>
      <c r="X3" s="54" t="s">
        <v>62</v>
      </c>
      <c r="Y3" s="54" t="s">
        <v>63</v>
      </c>
      <c r="Z3" s="54" t="s">
        <v>64</v>
      </c>
    </row>
    <row r="4" spans="1:26" ht="12.75">
      <c r="A4" s="4">
        <v>4005</v>
      </c>
      <c r="B4" s="1" t="s">
        <v>89</v>
      </c>
      <c r="C4" s="1" t="s">
        <v>90</v>
      </c>
      <c r="D4" s="1" t="s">
        <v>29</v>
      </c>
      <c r="E4" s="5">
        <f>S!E8</f>
        <v>36.39</v>
      </c>
      <c r="F4" s="5">
        <f aca="true" t="shared" si="0" ref="F4:F36">IF(E4=0,0,IF(E4&gt;$H$2,120,IF(E4&lt;$F$2,0,IF($H$2&gt;E4&gt;$F$2,E4-$F$2))))</f>
        <v>1.3900000000000006</v>
      </c>
      <c r="G4" s="33">
        <f>S!G8</f>
        <v>5</v>
      </c>
      <c r="H4" s="5">
        <f aca="true" t="shared" si="1" ref="H4:H36">SUM(F4:G4)</f>
        <v>6.390000000000001</v>
      </c>
      <c r="I4" s="5">
        <f>S!I8</f>
        <v>27.92</v>
      </c>
      <c r="J4" s="5">
        <f aca="true" t="shared" si="2" ref="J4:J36">IF(I4=0,0,IF(I4&gt;$L$2,100,IF(I4&lt;$J$2,0,IF($L$2&gt;I4&gt;$J$2,I4-$J$2))))</f>
        <v>0</v>
      </c>
      <c r="K4" s="33">
        <f>S!K8</f>
        <v>5</v>
      </c>
      <c r="L4" s="5">
        <f aca="true" t="shared" si="3" ref="L4:L36">SUM(J4:K4)</f>
        <v>5</v>
      </c>
      <c r="M4" s="5">
        <f aca="true" t="shared" si="4" ref="M4:M36">SUM(H4,L4)</f>
        <v>11.39</v>
      </c>
      <c r="N4" s="5">
        <f aca="true" t="shared" si="5" ref="N4:N36">SUM(E4,I4)</f>
        <v>64.31</v>
      </c>
      <c r="O4" s="34">
        <v>11</v>
      </c>
      <c r="P4" s="5">
        <v>35.44</v>
      </c>
      <c r="Q4" s="5">
        <f aca="true" t="shared" si="6" ref="Q4:Q36">IF(P4=0,0,IF(P4&gt;$S$2,120,IF(P4&lt;$Q$2,0,IF($S$2&gt;P4&gt;$Q$2,P4-$Q$2))))</f>
        <v>0</v>
      </c>
      <c r="R4" s="33">
        <v>0</v>
      </c>
      <c r="S4" s="5">
        <f aca="true" t="shared" si="7" ref="S4:S36">SUM(Q4:R4)</f>
        <v>0</v>
      </c>
      <c r="T4" s="39">
        <v>1</v>
      </c>
      <c r="U4" s="7"/>
      <c r="V4" s="7"/>
      <c r="W4" s="7"/>
      <c r="X4" s="55">
        <f>$X$2/E4</f>
        <v>3.544929925803792</v>
      </c>
      <c r="Y4" s="55">
        <f>$Y$2/I4</f>
        <v>4.871060171919771</v>
      </c>
      <c r="Z4" s="55">
        <f>$Z$2/P4</f>
        <v>5.163656884875847</v>
      </c>
    </row>
    <row r="5" spans="1:26" ht="12.75">
      <c r="A5" s="4">
        <v>4033</v>
      </c>
      <c r="B5" t="s">
        <v>168</v>
      </c>
      <c r="C5" t="s">
        <v>180</v>
      </c>
      <c r="D5" s="1" t="s">
        <v>36</v>
      </c>
      <c r="E5" s="5">
        <f>S!E36</f>
        <v>36.78</v>
      </c>
      <c r="F5" s="5">
        <f t="shared" si="0"/>
        <v>1.7800000000000011</v>
      </c>
      <c r="G5" s="33">
        <f>S!G36</f>
        <v>0</v>
      </c>
      <c r="H5" s="5">
        <f t="shared" si="1"/>
        <v>1.7800000000000011</v>
      </c>
      <c r="I5" s="5">
        <f>S!I36</f>
        <v>31.08</v>
      </c>
      <c r="J5" s="5">
        <f t="shared" si="2"/>
        <v>0</v>
      </c>
      <c r="K5" s="33">
        <f>S!K36</f>
        <v>0</v>
      </c>
      <c r="L5" s="5">
        <f t="shared" si="3"/>
        <v>0</v>
      </c>
      <c r="M5" s="5">
        <f t="shared" si="4"/>
        <v>1.7800000000000011</v>
      </c>
      <c r="N5" s="5">
        <f t="shared" si="5"/>
        <v>67.86</v>
      </c>
      <c r="O5" s="34">
        <v>3</v>
      </c>
      <c r="P5" s="5">
        <v>38</v>
      </c>
      <c r="Q5" s="5">
        <f t="shared" si="6"/>
        <v>0</v>
      </c>
      <c r="R5" s="33">
        <v>0</v>
      </c>
      <c r="S5" s="5">
        <f t="shared" si="7"/>
        <v>0</v>
      </c>
      <c r="T5" s="34">
        <v>2</v>
      </c>
      <c r="X5" s="55">
        <f aca="true" t="shared" si="8" ref="X5:X36">$X$2/E5</f>
        <v>3.5073409461663947</v>
      </c>
      <c r="Y5" s="55">
        <f aca="true" t="shared" si="9" ref="Y5:Y36">$Y$2/I5</f>
        <v>4.375804375804376</v>
      </c>
      <c r="Z5" s="55">
        <f>$Z$2/P5</f>
        <v>4.815789473684211</v>
      </c>
    </row>
    <row r="6" spans="1:26" ht="12.75">
      <c r="A6" s="4">
        <v>4014</v>
      </c>
      <c r="B6" s="1" t="s">
        <v>126</v>
      </c>
      <c r="C6" s="1" t="s">
        <v>127</v>
      </c>
      <c r="D6" s="1" t="s">
        <v>53</v>
      </c>
      <c r="E6" s="5">
        <f>S!E17</f>
        <v>36.41</v>
      </c>
      <c r="F6" s="5">
        <f t="shared" si="0"/>
        <v>1.4099999999999966</v>
      </c>
      <c r="G6" s="33">
        <f>S!G17</f>
        <v>0</v>
      </c>
      <c r="H6" s="5">
        <f t="shared" si="1"/>
        <v>1.4099999999999966</v>
      </c>
      <c r="I6" s="5">
        <f>S!I17</f>
        <v>29.39</v>
      </c>
      <c r="J6" s="5">
        <f t="shared" si="2"/>
        <v>0</v>
      </c>
      <c r="K6" s="33">
        <f>S!K17</f>
        <v>0</v>
      </c>
      <c r="L6" s="5">
        <f t="shared" si="3"/>
        <v>0</v>
      </c>
      <c r="M6" s="5">
        <f t="shared" si="4"/>
        <v>1.4099999999999966</v>
      </c>
      <c r="N6" s="5">
        <f t="shared" si="5"/>
        <v>65.8</v>
      </c>
      <c r="O6" s="34">
        <v>2</v>
      </c>
      <c r="P6" s="5">
        <v>38.85</v>
      </c>
      <c r="Q6" s="5">
        <f t="shared" si="6"/>
        <v>0</v>
      </c>
      <c r="R6" s="33">
        <v>0</v>
      </c>
      <c r="S6" s="5">
        <f t="shared" si="7"/>
        <v>0</v>
      </c>
      <c r="T6" s="39">
        <v>3</v>
      </c>
      <c r="X6" s="55">
        <f t="shared" si="8"/>
        <v>3.5429826970612472</v>
      </c>
      <c r="Y6" s="55">
        <f t="shared" si="9"/>
        <v>4.627424293977543</v>
      </c>
      <c r="Z6" s="55">
        <f>$Z$2/P6</f>
        <v>4.71042471042471</v>
      </c>
    </row>
    <row r="7" spans="1:26" ht="12.75">
      <c r="A7" s="4">
        <v>4016</v>
      </c>
      <c r="B7" s="1" t="s">
        <v>194</v>
      </c>
      <c r="C7" s="1" t="s">
        <v>187</v>
      </c>
      <c r="D7" s="1" t="s">
        <v>217</v>
      </c>
      <c r="E7" s="5">
        <f>S!E19</f>
        <v>38.34</v>
      </c>
      <c r="F7" s="5">
        <f t="shared" si="0"/>
        <v>3.3400000000000034</v>
      </c>
      <c r="G7" s="33">
        <f>S!G19</f>
        <v>0</v>
      </c>
      <c r="H7" s="5">
        <f t="shared" si="1"/>
        <v>3.3400000000000034</v>
      </c>
      <c r="I7" s="5">
        <f>S!I19</f>
        <v>32.67</v>
      </c>
      <c r="J7" s="5">
        <f t="shared" si="2"/>
        <v>0</v>
      </c>
      <c r="K7" s="33">
        <f>S!K19</f>
        <v>0</v>
      </c>
      <c r="L7" s="5">
        <f t="shared" si="3"/>
        <v>0</v>
      </c>
      <c r="M7" s="5">
        <f t="shared" si="4"/>
        <v>3.3400000000000034</v>
      </c>
      <c r="N7" s="5">
        <f t="shared" si="5"/>
        <v>71.01</v>
      </c>
      <c r="O7" s="34">
        <v>5</v>
      </c>
      <c r="P7" s="5">
        <v>40.9</v>
      </c>
      <c r="Q7" s="5">
        <f t="shared" si="6"/>
        <v>0</v>
      </c>
      <c r="R7" s="33">
        <v>0</v>
      </c>
      <c r="S7" s="5">
        <f t="shared" si="7"/>
        <v>0</v>
      </c>
      <c r="T7" s="38">
        <v>4</v>
      </c>
      <c r="X7" s="55">
        <f t="shared" si="8"/>
        <v>3.364632237871674</v>
      </c>
      <c r="Y7" s="55">
        <f t="shared" si="9"/>
        <v>4.16284052647689</v>
      </c>
      <c r="Z7" s="55">
        <f>$Z$2/P7</f>
        <v>4.474327628361858</v>
      </c>
    </row>
    <row r="8" spans="1:26" ht="12.75">
      <c r="A8" s="4">
        <v>4028</v>
      </c>
      <c r="B8" s="1" t="s">
        <v>24</v>
      </c>
      <c r="C8" s="1" t="s">
        <v>25</v>
      </c>
      <c r="D8" s="1" t="s">
        <v>6</v>
      </c>
      <c r="E8" s="5">
        <f>S!E31</f>
        <v>37.85</v>
      </c>
      <c r="F8" s="5">
        <f t="shared" si="0"/>
        <v>2.8500000000000014</v>
      </c>
      <c r="G8" s="33">
        <f>S!G31</f>
        <v>0</v>
      </c>
      <c r="H8" s="5">
        <f t="shared" si="1"/>
        <v>2.8500000000000014</v>
      </c>
      <c r="I8" s="5">
        <f>S!I31</f>
        <v>30.04</v>
      </c>
      <c r="J8" s="5">
        <f t="shared" si="2"/>
        <v>0</v>
      </c>
      <c r="K8" s="33">
        <f>S!K31</f>
        <v>0</v>
      </c>
      <c r="L8" s="5">
        <f t="shared" si="3"/>
        <v>0</v>
      </c>
      <c r="M8" s="5">
        <f t="shared" si="4"/>
        <v>2.8500000000000014</v>
      </c>
      <c r="N8" s="5">
        <f t="shared" si="5"/>
        <v>67.89</v>
      </c>
      <c r="O8" s="34">
        <v>4</v>
      </c>
      <c r="P8" s="5">
        <v>41.04</v>
      </c>
      <c r="Q8" s="5">
        <f t="shared" si="6"/>
        <v>0</v>
      </c>
      <c r="R8" s="33">
        <v>0</v>
      </c>
      <c r="S8" s="5">
        <f t="shared" si="7"/>
        <v>0</v>
      </c>
      <c r="T8" s="37">
        <v>5</v>
      </c>
      <c r="X8" s="55">
        <f t="shared" si="8"/>
        <v>3.4081902245706734</v>
      </c>
      <c r="Y8" s="55">
        <f t="shared" si="9"/>
        <v>4.527296937416778</v>
      </c>
      <c r="Z8" s="55">
        <f>$Z$2/P8</f>
        <v>4.45906432748538</v>
      </c>
    </row>
    <row r="9" spans="1:26" ht="12.75">
      <c r="A9" s="4">
        <v>4019</v>
      </c>
      <c r="B9" s="1" t="s">
        <v>27</v>
      </c>
      <c r="C9" s="1" t="s">
        <v>84</v>
      </c>
      <c r="D9" s="1" t="s">
        <v>219</v>
      </c>
      <c r="E9" s="5">
        <f>S!E22</f>
        <v>39.2</v>
      </c>
      <c r="F9" s="5">
        <f t="shared" si="0"/>
        <v>4.200000000000003</v>
      </c>
      <c r="G9" s="33">
        <f>S!G22</f>
        <v>0</v>
      </c>
      <c r="H9" s="5">
        <f t="shared" si="1"/>
        <v>4.200000000000003</v>
      </c>
      <c r="I9" s="5">
        <f>S!I22</f>
        <v>31.75</v>
      </c>
      <c r="J9" s="5">
        <f t="shared" si="2"/>
        <v>0</v>
      </c>
      <c r="K9" s="33">
        <f>S!K22</f>
        <v>5</v>
      </c>
      <c r="L9" s="5">
        <f t="shared" si="3"/>
        <v>5</v>
      </c>
      <c r="M9" s="5">
        <f t="shared" si="4"/>
        <v>9.200000000000003</v>
      </c>
      <c r="N9" s="5">
        <f t="shared" si="5"/>
        <v>70.95</v>
      </c>
      <c r="O9" s="34">
        <v>10</v>
      </c>
      <c r="P9" s="5">
        <v>42.66</v>
      </c>
      <c r="Q9" s="5">
        <f t="shared" si="6"/>
        <v>0</v>
      </c>
      <c r="R9" s="33">
        <v>0</v>
      </c>
      <c r="S9" s="5">
        <f t="shared" si="7"/>
        <v>0</v>
      </c>
      <c r="T9" s="38">
        <v>6</v>
      </c>
      <c r="X9" s="55">
        <f t="shared" si="8"/>
        <v>3.290816326530612</v>
      </c>
      <c r="Y9" s="55">
        <f t="shared" si="9"/>
        <v>4.283464566929134</v>
      </c>
      <c r="Z9" s="55">
        <f aca="true" t="shared" si="10" ref="Z9:Z36">$Z$2/P9</f>
        <v>4.289732770745429</v>
      </c>
    </row>
    <row r="10" spans="1:26" ht="12.75">
      <c r="A10" s="4">
        <v>4022</v>
      </c>
      <c r="B10" s="1" t="s">
        <v>51</v>
      </c>
      <c r="C10" s="1" t="s">
        <v>125</v>
      </c>
      <c r="D10" s="1" t="s">
        <v>213</v>
      </c>
      <c r="E10" s="5">
        <f>S!E25</f>
        <v>42.47</v>
      </c>
      <c r="F10" s="5">
        <f t="shared" si="0"/>
        <v>7.469999999999999</v>
      </c>
      <c r="G10" s="33">
        <f>S!G25</f>
        <v>0</v>
      </c>
      <c r="H10" s="5">
        <f t="shared" si="1"/>
        <v>7.469999999999999</v>
      </c>
      <c r="I10" s="5">
        <f>S!I25</f>
        <v>33.76</v>
      </c>
      <c r="J10" s="5">
        <f t="shared" si="2"/>
        <v>0</v>
      </c>
      <c r="K10" s="33">
        <f>S!K25</f>
        <v>0</v>
      </c>
      <c r="L10" s="5">
        <f t="shared" si="3"/>
        <v>0</v>
      </c>
      <c r="M10" s="5">
        <f t="shared" si="4"/>
        <v>7.469999999999999</v>
      </c>
      <c r="N10" s="5">
        <f t="shared" si="5"/>
        <v>76.22999999999999</v>
      </c>
      <c r="O10" s="34">
        <v>8</v>
      </c>
      <c r="P10" s="5">
        <v>43.46</v>
      </c>
      <c r="Q10" s="5">
        <f t="shared" si="6"/>
        <v>0</v>
      </c>
      <c r="R10" s="33">
        <v>0</v>
      </c>
      <c r="S10" s="5">
        <f t="shared" si="7"/>
        <v>0</v>
      </c>
      <c r="T10" s="37">
        <v>7</v>
      </c>
      <c r="X10" s="55">
        <f t="shared" si="8"/>
        <v>3.0374381916647044</v>
      </c>
      <c r="Y10" s="55">
        <f t="shared" si="9"/>
        <v>4.028436018957346</v>
      </c>
      <c r="Z10" s="55">
        <f t="shared" si="10"/>
        <v>4.210768522779567</v>
      </c>
    </row>
    <row r="11" spans="1:26" ht="12.75">
      <c r="A11" s="4">
        <v>4029</v>
      </c>
      <c r="B11" s="1" t="s">
        <v>33</v>
      </c>
      <c r="C11" s="1" t="s">
        <v>34</v>
      </c>
      <c r="D11" s="1" t="s">
        <v>226</v>
      </c>
      <c r="E11" s="5">
        <f>S!E32</f>
        <v>46.06</v>
      </c>
      <c r="F11" s="5">
        <f t="shared" si="0"/>
        <v>11.060000000000002</v>
      </c>
      <c r="G11" s="33">
        <f>S!G32</f>
        <v>0</v>
      </c>
      <c r="H11" s="5">
        <f t="shared" si="1"/>
        <v>11.060000000000002</v>
      </c>
      <c r="I11" s="5">
        <f>S!I32</f>
        <v>35.29</v>
      </c>
      <c r="J11" s="5">
        <f t="shared" si="2"/>
        <v>1.2899999999999991</v>
      </c>
      <c r="K11" s="33">
        <f>S!K32</f>
        <v>0</v>
      </c>
      <c r="L11" s="5">
        <f t="shared" si="3"/>
        <v>1.2899999999999991</v>
      </c>
      <c r="M11" s="5">
        <f t="shared" si="4"/>
        <v>12.350000000000001</v>
      </c>
      <c r="N11" s="5">
        <f t="shared" si="5"/>
        <v>81.35</v>
      </c>
      <c r="O11" s="34">
        <v>13</v>
      </c>
      <c r="P11" s="5">
        <v>47.11</v>
      </c>
      <c r="Q11" s="5">
        <f t="shared" si="6"/>
        <v>0.10999999999999943</v>
      </c>
      <c r="R11" s="33">
        <v>0</v>
      </c>
      <c r="S11" s="5">
        <f t="shared" si="7"/>
        <v>0.10999999999999943</v>
      </c>
      <c r="T11" s="38">
        <v>8</v>
      </c>
      <c r="X11" s="55">
        <f t="shared" si="8"/>
        <v>2.8006947459834994</v>
      </c>
      <c r="Y11" s="55">
        <f t="shared" si="9"/>
        <v>3.8537829413431566</v>
      </c>
      <c r="Z11" s="55">
        <f t="shared" si="10"/>
        <v>3.8845255784334536</v>
      </c>
    </row>
    <row r="12" spans="1:26" ht="12.75">
      <c r="A12" s="4">
        <v>4011</v>
      </c>
      <c r="B12" s="1" t="s">
        <v>30</v>
      </c>
      <c r="C12" s="1" t="s">
        <v>31</v>
      </c>
      <c r="D12" s="1" t="s">
        <v>37</v>
      </c>
      <c r="E12" s="5">
        <f>S!E14</f>
        <v>35.51</v>
      </c>
      <c r="F12" s="5">
        <f t="shared" si="0"/>
        <v>0.509999999999998</v>
      </c>
      <c r="G12" s="33">
        <f>S!G14</f>
        <v>0</v>
      </c>
      <c r="H12" s="5">
        <f t="shared" si="1"/>
        <v>0.509999999999998</v>
      </c>
      <c r="I12" s="5">
        <f>S!I14</f>
        <v>30.38</v>
      </c>
      <c r="J12" s="5">
        <f t="shared" si="2"/>
        <v>0</v>
      </c>
      <c r="K12" s="33">
        <f>S!K14</f>
        <v>0</v>
      </c>
      <c r="L12" s="5">
        <f t="shared" si="3"/>
        <v>0</v>
      </c>
      <c r="M12" s="5">
        <f t="shared" si="4"/>
        <v>0.509999999999998</v>
      </c>
      <c r="N12" s="5">
        <f t="shared" si="5"/>
        <v>65.89</v>
      </c>
      <c r="O12" s="34">
        <v>1</v>
      </c>
      <c r="P12" s="5">
        <v>35.55</v>
      </c>
      <c r="Q12" s="5">
        <f>IF(P12=0,0,IF(P12&gt;$S$2,120,IF(P12&lt;$Q$2,0,IF($S$2&gt;P12&gt;$Q$2,P12-$Q$2))))</f>
        <v>0</v>
      </c>
      <c r="R12" s="33">
        <v>5</v>
      </c>
      <c r="S12" s="5">
        <f>SUM(Q12:R12)</f>
        <v>5</v>
      </c>
      <c r="T12" s="37">
        <v>9</v>
      </c>
      <c r="X12" s="55">
        <f t="shared" si="8"/>
        <v>3.6327794987327517</v>
      </c>
      <c r="Y12" s="55">
        <f t="shared" si="9"/>
        <v>4.476629361421988</v>
      </c>
      <c r="Z12" s="55">
        <f t="shared" si="10"/>
        <v>5.147679324894515</v>
      </c>
    </row>
    <row r="13" spans="1:26" ht="12.75">
      <c r="A13" s="4">
        <v>4002</v>
      </c>
      <c r="B13" s="1" t="s">
        <v>27</v>
      </c>
      <c r="C13" s="1" t="s">
        <v>179</v>
      </c>
      <c r="D13" s="1" t="s">
        <v>218</v>
      </c>
      <c r="E13" s="5">
        <f>S!E5</f>
        <v>41.99</v>
      </c>
      <c r="F13" s="5">
        <f t="shared" si="0"/>
        <v>6.990000000000002</v>
      </c>
      <c r="G13" s="33">
        <f>S!G5</f>
        <v>5</v>
      </c>
      <c r="H13" s="5">
        <f t="shared" si="1"/>
        <v>11.990000000000002</v>
      </c>
      <c r="I13" s="5">
        <f>S!I5</f>
        <v>32.76</v>
      </c>
      <c r="J13" s="5">
        <f t="shared" si="2"/>
        <v>0</v>
      </c>
      <c r="K13" s="33">
        <f>S!K5</f>
        <v>0</v>
      </c>
      <c r="L13" s="5">
        <f t="shared" si="3"/>
        <v>0</v>
      </c>
      <c r="M13" s="5">
        <f t="shared" si="4"/>
        <v>11.990000000000002</v>
      </c>
      <c r="N13" s="5">
        <f t="shared" si="5"/>
        <v>74.75</v>
      </c>
      <c r="O13" s="34">
        <v>12</v>
      </c>
      <c r="P13" s="5">
        <v>38.84</v>
      </c>
      <c r="Q13" s="5">
        <f t="shared" si="6"/>
        <v>0</v>
      </c>
      <c r="R13" s="33">
        <v>5</v>
      </c>
      <c r="S13" s="5">
        <f t="shared" si="7"/>
        <v>5</v>
      </c>
      <c r="T13" s="38">
        <v>10</v>
      </c>
      <c r="X13" s="55">
        <f t="shared" si="8"/>
        <v>3.0721600381043106</v>
      </c>
      <c r="Y13" s="55">
        <f t="shared" si="9"/>
        <v>4.151404151404152</v>
      </c>
      <c r="Z13" s="55">
        <f t="shared" si="10"/>
        <v>4.711637487126673</v>
      </c>
    </row>
    <row r="14" spans="1:26" ht="12.75">
      <c r="A14" s="4">
        <v>4009</v>
      </c>
      <c r="B14" s="1" t="s">
        <v>32</v>
      </c>
      <c r="C14" s="1" t="s">
        <v>173</v>
      </c>
      <c r="D14" s="1" t="s">
        <v>138</v>
      </c>
      <c r="E14" s="5">
        <f>S!E12</f>
        <v>35.83</v>
      </c>
      <c r="F14" s="5">
        <f t="shared" si="0"/>
        <v>0.8299999999999983</v>
      </c>
      <c r="G14" s="33">
        <f>S!G12</f>
        <v>5</v>
      </c>
      <c r="H14" s="5">
        <f t="shared" si="1"/>
        <v>5.829999999999998</v>
      </c>
      <c r="I14" s="5">
        <f>S!I12</f>
        <v>30.32</v>
      </c>
      <c r="J14" s="5">
        <f t="shared" si="2"/>
        <v>0</v>
      </c>
      <c r="K14" s="33">
        <f>S!K12</f>
        <v>0</v>
      </c>
      <c r="L14" s="5">
        <f t="shared" si="3"/>
        <v>0</v>
      </c>
      <c r="M14" s="5">
        <f t="shared" si="4"/>
        <v>5.829999999999998</v>
      </c>
      <c r="N14" s="5">
        <f t="shared" si="5"/>
        <v>66.15</v>
      </c>
      <c r="O14" s="34">
        <v>6</v>
      </c>
      <c r="P14" s="5">
        <v>37.25</v>
      </c>
      <c r="Q14" s="5">
        <f t="shared" si="6"/>
        <v>0</v>
      </c>
      <c r="R14" s="33">
        <v>10</v>
      </c>
      <c r="S14" s="5">
        <f t="shared" si="7"/>
        <v>10</v>
      </c>
      <c r="T14" s="37">
        <v>11</v>
      </c>
      <c r="X14" s="55">
        <f t="shared" si="8"/>
        <v>3.6003349148758024</v>
      </c>
      <c r="Y14" s="55">
        <f t="shared" si="9"/>
        <v>4.485488126649076</v>
      </c>
      <c r="Z14" s="55">
        <f t="shared" si="10"/>
        <v>4.912751677852349</v>
      </c>
    </row>
    <row r="15" spans="1:26" ht="12.75">
      <c r="A15" s="4">
        <v>4026</v>
      </c>
      <c r="B15" s="1" t="s">
        <v>14</v>
      </c>
      <c r="C15" s="1" t="s">
        <v>26</v>
      </c>
      <c r="D15" s="1" t="s">
        <v>112</v>
      </c>
      <c r="E15" s="5">
        <f>S!E29</f>
        <v>38.37</v>
      </c>
      <c r="F15" s="5">
        <f t="shared" si="0"/>
        <v>3.3699999999999974</v>
      </c>
      <c r="G15" s="33">
        <f>S!G29</f>
        <v>5</v>
      </c>
      <c r="H15" s="5">
        <f t="shared" si="1"/>
        <v>8.369999999999997</v>
      </c>
      <c r="I15" s="5">
        <f>S!I29</f>
        <v>29.27</v>
      </c>
      <c r="J15" s="5">
        <f t="shared" si="2"/>
        <v>0</v>
      </c>
      <c r="K15" s="33">
        <f>S!K29</f>
        <v>0</v>
      </c>
      <c r="L15" s="5">
        <f t="shared" si="3"/>
        <v>0</v>
      </c>
      <c r="M15" s="5">
        <f t="shared" si="4"/>
        <v>8.369999999999997</v>
      </c>
      <c r="N15" s="5">
        <f t="shared" si="5"/>
        <v>67.64</v>
      </c>
      <c r="O15" s="34">
        <v>9</v>
      </c>
      <c r="P15" s="5">
        <v>45.76</v>
      </c>
      <c r="Q15" s="5">
        <f t="shared" si="6"/>
        <v>0</v>
      </c>
      <c r="R15" s="33">
        <v>10</v>
      </c>
      <c r="S15" s="5">
        <f t="shared" si="7"/>
        <v>10</v>
      </c>
      <c r="T15" s="38">
        <v>12</v>
      </c>
      <c r="X15" s="55">
        <f t="shared" si="8"/>
        <v>3.3620015637216576</v>
      </c>
      <c r="Y15" s="55">
        <f t="shared" si="9"/>
        <v>4.646395626921763</v>
      </c>
      <c r="Z15" s="55">
        <f t="shared" si="10"/>
        <v>3.999125874125874</v>
      </c>
    </row>
    <row r="16" spans="1:26" ht="12.75">
      <c r="A16" s="4">
        <v>4024</v>
      </c>
      <c r="B16" s="1" t="s">
        <v>176</v>
      </c>
      <c r="C16" s="1" t="s">
        <v>177</v>
      </c>
      <c r="D16" s="1" t="s">
        <v>219</v>
      </c>
      <c r="E16" s="5">
        <f>S!E27</f>
        <v>36.8</v>
      </c>
      <c r="F16" s="5">
        <f t="shared" si="0"/>
        <v>1.7999999999999972</v>
      </c>
      <c r="G16" s="33">
        <f>S!G27</f>
        <v>0</v>
      </c>
      <c r="H16" s="5">
        <f t="shared" si="1"/>
        <v>1.7999999999999972</v>
      </c>
      <c r="I16" s="5">
        <f>S!I27</f>
        <v>29.7</v>
      </c>
      <c r="J16" s="5">
        <f t="shared" si="2"/>
        <v>0</v>
      </c>
      <c r="K16" s="33">
        <f>S!K27</f>
        <v>5</v>
      </c>
      <c r="L16" s="5">
        <f t="shared" si="3"/>
        <v>5</v>
      </c>
      <c r="M16" s="5">
        <f t="shared" si="4"/>
        <v>6.799999999999997</v>
      </c>
      <c r="N16" s="5">
        <f t="shared" si="5"/>
        <v>66.5</v>
      </c>
      <c r="O16" s="34">
        <v>7</v>
      </c>
      <c r="P16" s="5"/>
      <c r="Q16" s="5">
        <f t="shared" si="6"/>
        <v>0</v>
      </c>
      <c r="R16" s="33">
        <v>120</v>
      </c>
      <c r="S16" s="5">
        <f t="shared" si="7"/>
        <v>120</v>
      </c>
      <c r="T16" s="33"/>
      <c r="X16" s="55">
        <f t="shared" si="8"/>
        <v>3.505434782608696</v>
      </c>
      <c r="Y16" s="55">
        <f t="shared" si="9"/>
        <v>4.57912457912458</v>
      </c>
      <c r="Z16" s="55" t="e">
        <f t="shared" si="10"/>
        <v>#DIV/0!</v>
      </c>
    </row>
    <row r="17" spans="1:26" ht="12.75">
      <c r="A17" s="4">
        <v>4003</v>
      </c>
      <c r="B17" s="1" t="s">
        <v>170</v>
      </c>
      <c r="C17" s="1" t="s">
        <v>85</v>
      </c>
      <c r="D17" s="1" t="s">
        <v>208</v>
      </c>
      <c r="E17" s="5">
        <f>S!E6</f>
        <v>43.81</v>
      </c>
      <c r="F17" s="5">
        <f t="shared" si="0"/>
        <v>8.810000000000002</v>
      </c>
      <c r="G17" s="33">
        <f>S!G6</f>
        <v>5</v>
      </c>
      <c r="H17" s="5">
        <f t="shared" si="1"/>
        <v>13.810000000000002</v>
      </c>
      <c r="I17" s="5">
        <f>S!I6</f>
        <v>30.06</v>
      </c>
      <c r="J17" s="5">
        <f t="shared" si="2"/>
        <v>0</v>
      </c>
      <c r="K17" s="33">
        <f>S!K6</f>
        <v>0</v>
      </c>
      <c r="L17" s="5">
        <f t="shared" si="3"/>
        <v>0</v>
      </c>
      <c r="M17" s="5">
        <f t="shared" si="4"/>
        <v>13.810000000000002</v>
      </c>
      <c r="N17" s="5">
        <f t="shared" si="5"/>
        <v>73.87</v>
      </c>
      <c r="O17" s="38">
        <v>14</v>
      </c>
      <c r="P17" s="5"/>
      <c r="Q17" s="5">
        <f t="shared" si="6"/>
        <v>0</v>
      </c>
      <c r="R17" s="33"/>
      <c r="S17" s="5">
        <f t="shared" si="7"/>
        <v>0</v>
      </c>
      <c r="T17" s="33"/>
      <c r="X17" s="55">
        <f t="shared" si="8"/>
        <v>2.944533211595526</v>
      </c>
      <c r="Y17" s="55">
        <f t="shared" si="9"/>
        <v>4.524284763805722</v>
      </c>
      <c r="Z17" s="55" t="e">
        <f t="shared" si="10"/>
        <v>#DIV/0!</v>
      </c>
    </row>
    <row r="18" spans="1:26" ht="12.75">
      <c r="A18" s="4">
        <v>4023</v>
      </c>
      <c r="B18" s="1" t="s">
        <v>86</v>
      </c>
      <c r="C18" s="1" t="s">
        <v>88</v>
      </c>
      <c r="D18" s="1" t="s">
        <v>12</v>
      </c>
      <c r="E18" s="5">
        <f>S!E26</f>
        <v>42.29</v>
      </c>
      <c r="F18" s="5">
        <f t="shared" si="0"/>
        <v>7.289999999999999</v>
      </c>
      <c r="G18" s="33">
        <f>S!G26</f>
        <v>0</v>
      </c>
      <c r="H18" s="5">
        <f t="shared" si="1"/>
        <v>7.289999999999999</v>
      </c>
      <c r="I18" s="5">
        <f>S!I26</f>
        <v>33.44</v>
      </c>
      <c r="J18" s="5">
        <f t="shared" si="2"/>
        <v>0</v>
      </c>
      <c r="K18" s="33">
        <f>S!K26</f>
        <v>15</v>
      </c>
      <c r="L18" s="5">
        <f t="shared" si="3"/>
        <v>15</v>
      </c>
      <c r="M18" s="5">
        <f t="shared" si="4"/>
        <v>22.29</v>
      </c>
      <c r="N18" s="5">
        <f t="shared" si="5"/>
        <v>75.72999999999999</v>
      </c>
      <c r="O18" s="38">
        <v>15</v>
      </c>
      <c r="P18" s="5"/>
      <c r="Q18" s="5">
        <f t="shared" si="6"/>
        <v>0</v>
      </c>
      <c r="R18" s="33"/>
      <c r="S18" s="5">
        <f t="shared" si="7"/>
        <v>0</v>
      </c>
      <c r="T18" s="33"/>
      <c r="X18" s="55">
        <f t="shared" si="8"/>
        <v>3.0503665169070704</v>
      </c>
      <c r="Y18" s="55">
        <f t="shared" si="9"/>
        <v>4.0669856459330145</v>
      </c>
      <c r="Z18" s="55" t="e">
        <f t="shared" si="10"/>
        <v>#DIV/0!</v>
      </c>
    </row>
    <row r="19" spans="1:26" ht="12.75">
      <c r="A19" s="4">
        <v>4020</v>
      </c>
      <c r="B19" t="s">
        <v>133</v>
      </c>
      <c r="C19" t="s">
        <v>134</v>
      </c>
      <c r="D19" s="1" t="s">
        <v>209</v>
      </c>
      <c r="E19" s="5">
        <f>S!E23</f>
        <v>44.78</v>
      </c>
      <c r="F19" s="5">
        <f t="shared" si="0"/>
        <v>9.780000000000001</v>
      </c>
      <c r="G19" s="33">
        <f>S!G23</f>
        <v>0</v>
      </c>
      <c r="H19" s="5">
        <f t="shared" si="1"/>
        <v>9.780000000000001</v>
      </c>
      <c r="I19" s="5">
        <f>S!I23</f>
        <v>36.87</v>
      </c>
      <c r="J19" s="5">
        <f t="shared" si="2"/>
        <v>2.8699999999999974</v>
      </c>
      <c r="K19" s="33">
        <f>S!K23</f>
        <v>10</v>
      </c>
      <c r="L19" s="5">
        <f t="shared" si="3"/>
        <v>12.869999999999997</v>
      </c>
      <c r="M19" s="5">
        <f t="shared" si="4"/>
        <v>22.65</v>
      </c>
      <c r="N19" s="5">
        <f t="shared" si="5"/>
        <v>81.65</v>
      </c>
      <c r="O19" s="38">
        <v>16</v>
      </c>
      <c r="P19" s="5"/>
      <c r="Q19" s="5">
        <f t="shared" si="6"/>
        <v>0</v>
      </c>
      <c r="R19" s="33"/>
      <c r="S19" s="5">
        <f t="shared" si="7"/>
        <v>0</v>
      </c>
      <c r="T19" s="33"/>
      <c r="X19" s="55">
        <f t="shared" si="8"/>
        <v>2.880750334970969</v>
      </c>
      <c r="Y19" s="55">
        <f t="shared" si="9"/>
        <v>3.6886357472199625</v>
      </c>
      <c r="Z19" s="55" t="e">
        <f t="shared" si="10"/>
        <v>#DIV/0!</v>
      </c>
    </row>
    <row r="20" spans="1:26" ht="12.75">
      <c r="A20" s="4">
        <v>4027</v>
      </c>
      <c r="B20" s="1" t="s">
        <v>227</v>
      </c>
      <c r="C20" s="1" t="s">
        <v>236</v>
      </c>
      <c r="D20" s="1" t="s">
        <v>12</v>
      </c>
      <c r="E20" s="5">
        <f>S!E30</f>
        <v>47.23</v>
      </c>
      <c r="F20" s="5">
        <f t="shared" si="0"/>
        <v>12.229999999999997</v>
      </c>
      <c r="G20" s="33">
        <f>S!G30</f>
        <v>10</v>
      </c>
      <c r="H20" s="5">
        <f t="shared" si="1"/>
        <v>22.229999999999997</v>
      </c>
      <c r="I20" s="5">
        <f>S!I30</f>
        <v>35.38</v>
      </c>
      <c r="J20" s="5">
        <f t="shared" si="2"/>
        <v>1.3800000000000026</v>
      </c>
      <c r="K20" s="33">
        <f>S!K30</f>
        <v>10</v>
      </c>
      <c r="L20" s="5">
        <f t="shared" si="3"/>
        <v>11.380000000000003</v>
      </c>
      <c r="M20" s="5">
        <f t="shared" si="4"/>
        <v>33.61</v>
      </c>
      <c r="N20" s="5">
        <f t="shared" si="5"/>
        <v>82.61</v>
      </c>
      <c r="O20" s="38">
        <v>17</v>
      </c>
      <c r="P20" s="5"/>
      <c r="Q20" s="5">
        <f t="shared" si="6"/>
        <v>0</v>
      </c>
      <c r="R20" s="33"/>
      <c r="S20" s="5">
        <f t="shared" si="7"/>
        <v>0</v>
      </c>
      <c r="T20" s="33"/>
      <c r="X20" s="55">
        <f t="shared" si="8"/>
        <v>2.7313148422612747</v>
      </c>
      <c r="Y20" s="55">
        <f t="shared" si="9"/>
        <v>3.843979649519502</v>
      </c>
      <c r="Z20" s="55" t="e">
        <f t="shared" si="10"/>
        <v>#DIV/0!</v>
      </c>
    </row>
    <row r="21" spans="1:26" ht="12.75">
      <c r="A21" s="4">
        <v>4010</v>
      </c>
      <c r="B21" s="1" t="s">
        <v>231</v>
      </c>
      <c r="C21" s="1" t="s">
        <v>232</v>
      </c>
      <c r="D21" s="1" t="s">
        <v>12</v>
      </c>
      <c r="E21" s="5">
        <f>S!E13</f>
        <v>47.92</v>
      </c>
      <c r="F21" s="5">
        <f t="shared" si="0"/>
        <v>12.920000000000002</v>
      </c>
      <c r="G21" s="33">
        <f>S!G13</f>
        <v>0</v>
      </c>
      <c r="H21" s="5">
        <f t="shared" si="1"/>
        <v>12.920000000000002</v>
      </c>
      <c r="I21" s="5">
        <f>S!I13</f>
        <v>50.66</v>
      </c>
      <c r="J21" s="5">
        <f t="shared" si="2"/>
        <v>16.659999999999997</v>
      </c>
      <c r="K21" s="33">
        <f>S!K13</f>
        <v>10</v>
      </c>
      <c r="L21" s="5">
        <f t="shared" si="3"/>
        <v>26.659999999999997</v>
      </c>
      <c r="M21" s="5">
        <f t="shared" si="4"/>
        <v>39.58</v>
      </c>
      <c r="N21" s="5">
        <f t="shared" si="5"/>
        <v>98.58</v>
      </c>
      <c r="O21" s="38">
        <v>18</v>
      </c>
      <c r="P21" s="5"/>
      <c r="Q21" s="5">
        <f t="shared" si="6"/>
        <v>0</v>
      </c>
      <c r="R21" s="33"/>
      <c r="S21" s="5">
        <f t="shared" si="7"/>
        <v>0</v>
      </c>
      <c r="T21" s="33"/>
      <c r="X21" s="55">
        <f t="shared" si="8"/>
        <v>2.6919866444073457</v>
      </c>
      <c r="Y21" s="55">
        <f t="shared" si="9"/>
        <v>2.684563758389262</v>
      </c>
      <c r="Z21" s="55" t="e">
        <f t="shared" si="10"/>
        <v>#DIV/0!</v>
      </c>
    </row>
    <row r="22" spans="1:26" ht="12.75">
      <c r="A22" s="4">
        <v>4018</v>
      </c>
      <c r="B22" s="1" t="s">
        <v>35</v>
      </c>
      <c r="C22" s="1" t="s">
        <v>81</v>
      </c>
      <c r="D22" s="1" t="s">
        <v>217</v>
      </c>
      <c r="E22" s="5">
        <f>S!E21</f>
        <v>37.7</v>
      </c>
      <c r="F22" s="5">
        <f t="shared" si="0"/>
        <v>2.700000000000003</v>
      </c>
      <c r="G22" s="33">
        <f>S!G21</f>
        <v>0</v>
      </c>
      <c r="H22" s="5">
        <f t="shared" si="1"/>
        <v>2.700000000000003</v>
      </c>
      <c r="I22" s="5">
        <f>S!I21</f>
        <v>0</v>
      </c>
      <c r="J22" s="5">
        <f t="shared" si="2"/>
        <v>0</v>
      </c>
      <c r="K22" s="33">
        <f>S!K21</f>
        <v>100</v>
      </c>
      <c r="L22" s="5">
        <f t="shared" si="3"/>
        <v>100</v>
      </c>
      <c r="M22" s="5">
        <f t="shared" si="4"/>
        <v>102.7</v>
      </c>
      <c r="N22" s="5">
        <f t="shared" si="5"/>
        <v>37.7</v>
      </c>
      <c r="O22" s="38">
        <v>19</v>
      </c>
      <c r="P22" s="5"/>
      <c r="Q22" s="5">
        <f t="shared" si="6"/>
        <v>0</v>
      </c>
      <c r="R22" s="33"/>
      <c r="S22" s="5">
        <f t="shared" si="7"/>
        <v>0</v>
      </c>
      <c r="T22" s="33"/>
      <c r="X22" s="55">
        <f t="shared" si="8"/>
        <v>3.421750663129973</v>
      </c>
      <c r="Y22" s="55" t="e">
        <f t="shared" si="9"/>
        <v>#DIV/0!</v>
      </c>
      <c r="Z22" s="55" t="e">
        <f t="shared" si="10"/>
        <v>#DIV/0!</v>
      </c>
    </row>
    <row r="23" spans="1:26" ht="12.75">
      <c r="A23" s="4">
        <v>4006</v>
      </c>
      <c r="B23" t="s">
        <v>86</v>
      </c>
      <c r="C23" t="s">
        <v>87</v>
      </c>
      <c r="D23" s="1" t="s">
        <v>13</v>
      </c>
      <c r="E23" s="5">
        <f>S!E9</f>
        <v>36.19</v>
      </c>
      <c r="F23" s="5">
        <f t="shared" si="0"/>
        <v>1.1899999999999977</v>
      </c>
      <c r="G23" s="33">
        <f>S!G9</f>
        <v>5</v>
      </c>
      <c r="H23" s="5">
        <f t="shared" si="1"/>
        <v>6.189999999999998</v>
      </c>
      <c r="I23" s="5">
        <f>S!I9</f>
        <v>0</v>
      </c>
      <c r="J23" s="5">
        <f t="shared" si="2"/>
        <v>0</v>
      </c>
      <c r="K23" s="33">
        <f>S!K9</f>
        <v>100</v>
      </c>
      <c r="L23" s="5">
        <f t="shared" si="3"/>
        <v>100</v>
      </c>
      <c r="M23" s="5">
        <f t="shared" si="4"/>
        <v>106.19</v>
      </c>
      <c r="N23" s="5">
        <f t="shared" si="5"/>
        <v>36.19</v>
      </c>
      <c r="O23" s="38">
        <v>20</v>
      </c>
      <c r="P23" s="5"/>
      <c r="Q23" s="5">
        <f t="shared" si="6"/>
        <v>0</v>
      </c>
      <c r="R23" s="33"/>
      <c r="S23" s="5">
        <f t="shared" si="7"/>
        <v>0</v>
      </c>
      <c r="T23" s="33"/>
      <c r="X23" s="55">
        <f t="shared" si="8"/>
        <v>3.564520585797182</v>
      </c>
      <c r="Y23" s="55" t="e">
        <f t="shared" si="9"/>
        <v>#DIV/0!</v>
      </c>
      <c r="Z23" s="55" t="e">
        <f t="shared" si="10"/>
        <v>#DIV/0!</v>
      </c>
    </row>
    <row r="24" spans="1:26" ht="12.75">
      <c r="A24" s="4">
        <v>4007</v>
      </c>
      <c r="B24" t="s">
        <v>38</v>
      </c>
      <c r="C24" t="s">
        <v>182</v>
      </c>
      <c r="D24" s="1" t="s">
        <v>211</v>
      </c>
      <c r="E24" s="5">
        <f>S!E10</f>
        <v>41.86</v>
      </c>
      <c r="F24" s="5">
        <f t="shared" si="0"/>
        <v>6.859999999999999</v>
      </c>
      <c r="G24" s="33">
        <f>S!G10</f>
        <v>10</v>
      </c>
      <c r="H24" s="5">
        <f t="shared" si="1"/>
        <v>16.86</v>
      </c>
      <c r="I24" s="5">
        <f>S!I10</f>
        <v>0</v>
      </c>
      <c r="J24" s="5">
        <f t="shared" si="2"/>
        <v>0</v>
      </c>
      <c r="K24" s="33">
        <f>S!K10</f>
        <v>100</v>
      </c>
      <c r="L24" s="5">
        <f t="shared" si="3"/>
        <v>100</v>
      </c>
      <c r="M24" s="5">
        <f t="shared" si="4"/>
        <v>116.86</v>
      </c>
      <c r="N24" s="5">
        <f t="shared" si="5"/>
        <v>41.86</v>
      </c>
      <c r="O24" s="38">
        <v>21</v>
      </c>
      <c r="P24" s="5"/>
      <c r="Q24" s="5">
        <f t="shared" si="6"/>
        <v>0</v>
      </c>
      <c r="R24" s="33"/>
      <c r="S24" s="5">
        <f t="shared" si="7"/>
        <v>0</v>
      </c>
      <c r="T24" s="33"/>
      <c r="U24" s="5"/>
      <c r="V24" s="5"/>
      <c r="W24" s="5"/>
      <c r="X24" s="55">
        <f t="shared" si="8"/>
        <v>3.0817009077878645</v>
      </c>
      <c r="Y24" s="55" t="e">
        <f t="shared" si="9"/>
        <v>#DIV/0!</v>
      </c>
      <c r="Z24" s="55" t="e">
        <f t="shared" si="10"/>
        <v>#DIV/0!</v>
      </c>
    </row>
    <row r="25" spans="1:26" ht="12.75">
      <c r="A25" s="4">
        <v>4032</v>
      </c>
      <c r="B25" t="s">
        <v>51</v>
      </c>
      <c r="C25" t="s">
        <v>129</v>
      </c>
      <c r="D25" s="1" t="s">
        <v>13</v>
      </c>
      <c r="E25" s="5">
        <f>S!E35</f>
        <v>0</v>
      </c>
      <c r="F25" s="5">
        <f t="shared" si="0"/>
        <v>0</v>
      </c>
      <c r="G25" s="33">
        <f>S!G35</f>
        <v>120</v>
      </c>
      <c r="H25" s="5">
        <f t="shared" si="1"/>
        <v>120</v>
      </c>
      <c r="I25" s="5">
        <f>S!I35</f>
        <v>27.54</v>
      </c>
      <c r="J25" s="5">
        <f t="shared" si="2"/>
        <v>0</v>
      </c>
      <c r="K25" s="33">
        <f>S!K35</f>
        <v>5</v>
      </c>
      <c r="L25" s="5">
        <f t="shared" si="3"/>
        <v>5</v>
      </c>
      <c r="M25" s="5">
        <f t="shared" si="4"/>
        <v>125</v>
      </c>
      <c r="N25" s="5">
        <f t="shared" si="5"/>
        <v>27.54</v>
      </c>
      <c r="O25" s="38">
        <v>22</v>
      </c>
      <c r="P25" s="5"/>
      <c r="Q25" s="5">
        <f t="shared" si="6"/>
        <v>0</v>
      </c>
      <c r="R25" s="33"/>
      <c r="S25" s="5">
        <f t="shared" si="7"/>
        <v>0</v>
      </c>
      <c r="T25" s="33"/>
      <c r="X25" s="55" t="e">
        <f t="shared" si="8"/>
        <v>#DIV/0!</v>
      </c>
      <c r="Y25" s="55">
        <f t="shared" si="9"/>
        <v>4.938271604938271</v>
      </c>
      <c r="Z25" s="55" t="e">
        <f t="shared" si="10"/>
        <v>#DIV/0!</v>
      </c>
    </row>
    <row r="26" spans="1:26" ht="12.75">
      <c r="A26" s="4">
        <v>4008</v>
      </c>
      <c r="B26" s="1" t="s">
        <v>54</v>
      </c>
      <c r="C26" s="1" t="s">
        <v>78</v>
      </c>
      <c r="D26" s="1" t="s">
        <v>37</v>
      </c>
      <c r="E26" s="5">
        <f>S!E11</f>
        <v>0</v>
      </c>
      <c r="F26" s="5">
        <f t="shared" si="0"/>
        <v>0</v>
      </c>
      <c r="G26" s="33">
        <f>S!G11</f>
        <v>120</v>
      </c>
      <c r="H26" s="5">
        <f t="shared" si="1"/>
        <v>120</v>
      </c>
      <c r="I26" s="5">
        <f>S!I11</f>
        <v>30.41</v>
      </c>
      <c r="J26" s="5">
        <f t="shared" si="2"/>
        <v>0</v>
      </c>
      <c r="K26" s="33">
        <f>S!K11</f>
        <v>5</v>
      </c>
      <c r="L26" s="5">
        <f t="shared" si="3"/>
        <v>5</v>
      </c>
      <c r="M26" s="5">
        <f t="shared" si="4"/>
        <v>125</v>
      </c>
      <c r="N26" s="5">
        <f t="shared" si="5"/>
        <v>30.41</v>
      </c>
      <c r="O26" s="38">
        <v>23</v>
      </c>
      <c r="P26" s="5"/>
      <c r="Q26" s="5">
        <f t="shared" si="6"/>
        <v>0</v>
      </c>
      <c r="R26" s="33"/>
      <c r="S26" s="5">
        <f t="shared" si="7"/>
        <v>0</v>
      </c>
      <c r="T26" s="33"/>
      <c r="X26" s="55" t="e">
        <f t="shared" si="8"/>
        <v>#DIV/0!</v>
      </c>
      <c r="Y26" s="55">
        <f t="shared" si="9"/>
        <v>4.472213087800066</v>
      </c>
      <c r="Z26" s="55" t="e">
        <f t="shared" si="10"/>
        <v>#DIV/0!</v>
      </c>
    </row>
    <row r="27" spans="1:26" ht="12.75">
      <c r="A27" s="4">
        <v>4030</v>
      </c>
      <c r="B27" t="s">
        <v>190</v>
      </c>
      <c r="C27" t="s">
        <v>237</v>
      </c>
      <c r="D27" s="1" t="s">
        <v>225</v>
      </c>
      <c r="E27" s="5">
        <f>S!E33</f>
        <v>52.69</v>
      </c>
      <c r="F27" s="5">
        <f t="shared" si="0"/>
        <v>120</v>
      </c>
      <c r="G27" s="33"/>
      <c r="H27" s="5">
        <f t="shared" si="1"/>
        <v>120</v>
      </c>
      <c r="I27" s="5">
        <f>S!I33</f>
        <v>32.75</v>
      </c>
      <c r="J27" s="5">
        <f t="shared" si="2"/>
        <v>0</v>
      </c>
      <c r="K27" s="33">
        <f>S!K33</f>
        <v>5</v>
      </c>
      <c r="L27" s="5">
        <f t="shared" si="3"/>
        <v>5</v>
      </c>
      <c r="M27" s="5">
        <f t="shared" si="4"/>
        <v>125</v>
      </c>
      <c r="N27" s="5">
        <f t="shared" si="5"/>
        <v>85.44</v>
      </c>
      <c r="O27" s="38">
        <v>24</v>
      </c>
      <c r="P27" s="5"/>
      <c r="Q27" s="5">
        <f t="shared" si="6"/>
        <v>0</v>
      </c>
      <c r="R27" s="33"/>
      <c r="S27" s="5">
        <f t="shared" si="7"/>
        <v>0</v>
      </c>
      <c r="T27" s="33"/>
      <c r="X27" s="55">
        <f t="shared" si="8"/>
        <v>2.448282406528753</v>
      </c>
      <c r="Y27" s="55">
        <f t="shared" si="9"/>
        <v>4.152671755725191</v>
      </c>
      <c r="Z27" s="55" t="e">
        <f t="shared" si="10"/>
        <v>#DIV/0!</v>
      </c>
    </row>
    <row r="28" spans="1:26" ht="12.75">
      <c r="A28" s="4">
        <v>4017</v>
      </c>
      <c r="B28" s="1" t="s">
        <v>79</v>
      </c>
      <c r="C28" s="1" t="s">
        <v>80</v>
      </c>
      <c r="D28" s="1" t="s">
        <v>209</v>
      </c>
      <c r="E28" s="5">
        <f>S!E20</f>
        <v>0</v>
      </c>
      <c r="F28" s="5">
        <f t="shared" si="0"/>
        <v>0</v>
      </c>
      <c r="G28" s="33">
        <f>S!G20</f>
        <v>120</v>
      </c>
      <c r="H28" s="5">
        <f t="shared" si="1"/>
        <v>120</v>
      </c>
      <c r="I28" s="5">
        <f>S!I20</f>
        <v>45.77</v>
      </c>
      <c r="J28" s="5">
        <f t="shared" si="2"/>
        <v>11.770000000000003</v>
      </c>
      <c r="K28" s="33">
        <f>S!K20</f>
        <v>0</v>
      </c>
      <c r="L28" s="5">
        <f t="shared" si="3"/>
        <v>11.770000000000003</v>
      </c>
      <c r="M28" s="5">
        <f t="shared" si="4"/>
        <v>131.77</v>
      </c>
      <c r="N28" s="5">
        <f t="shared" si="5"/>
        <v>45.77</v>
      </c>
      <c r="O28" s="38">
        <v>25</v>
      </c>
      <c r="P28" s="5"/>
      <c r="Q28" s="5">
        <f t="shared" si="6"/>
        <v>0</v>
      </c>
      <c r="R28" s="33"/>
      <c r="S28" s="5">
        <f t="shared" si="7"/>
        <v>0</v>
      </c>
      <c r="T28" s="33"/>
      <c r="X28" s="55" t="e">
        <f t="shared" si="8"/>
        <v>#DIV/0!</v>
      </c>
      <c r="Y28" s="55">
        <f t="shared" si="9"/>
        <v>2.971378632291894</v>
      </c>
      <c r="Z28" s="55" t="e">
        <f t="shared" si="10"/>
        <v>#DIV/0!</v>
      </c>
    </row>
    <row r="29" spans="1:26" ht="12.75">
      <c r="A29" s="4">
        <v>4025</v>
      </c>
      <c r="B29" s="1" t="s">
        <v>234</v>
      </c>
      <c r="C29" s="1" t="s">
        <v>235</v>
      </c>
      <c r="D29" s="1" t="s">
        <v>12</v>
      </c>
      <c r="E29" s="5">
        <f>S!E28</f>
        <v>0</v>
      </c>
      <c r="F29" s="5">
        <f t="shared" si="0"/>
        <v>0</v>
      </c>
      <c r="G29" s="33">
        <f>S!G28</f>
        <v>120</v>
      </c>
      <c r="H29" s="5">
        <f t="shared" si="1"/>
        <v>120</v>
      </c>
      <c r="I29" s="5">
        <f>S!I28</f>
        <v>39.26</v>
      </c>
      <c r="J29" s="5">
        <f t="shared" si="2"/>
        <v>5.259999999999998</v>
      </c>
      <c r="K29" s="33">
        <f>S!K28</f>
        <v>10</v>
      </c>
      <c r="L29" s="5">
        <f t="shared" si="3"/>
        <v>15.259999999999998</v>
      </c>
      <c r="M29" s="5">
        <f t="shared" si="4"/>
        <v>135.26</v>
      </c>
      <c r="N29" s="5">
        <f t="shared" si="5"/>
        <v>39.26</v>
      </c>
      <c r="O29" s="38">
        <v>26</v>
      </c>
      <c r="P29" s="5"/>
      <c r="Q29" s="5">
        <f t="shared" si="6"/>
        <v>0</v>
      </c>
      <c r="R29" s="33"/>
      <c r="S29" s="5">
        <f t="shared" si="7"/>
        <v>0</v>
      </c>
      <c r="T29" s="33"/>
      <c r="X29" s="55" t="e">
        <f t="shared" si="8"/>
        <v>#DIV/0!</v>
      </c>
      <c r="Y29" s="55">
        <f t="shared" si="9"/>
        <v>3.4640855832908817</v>
      </c>
      <c r="Z29" s="55" t="e">
        <f t="shared" si="10"/>
        <v>#DIV/0!</v>
      </c>
    </row>
    <row r="30" spans="1:26" ht="12.75">
      <c r="A30" s="4">
        <v>4015</v>
      </c>
      <c r="B30" s="1" t="s">
        <v>227</v>
      </c>
      <c r="C30" s="1" t="s">
        <v>233</v>
      </c>
      <c r="D30" s="1" t="s">
        <v>12</v>
      </c>
      <c r="E30" s="5">
        <f>S!E18</f>
        <v>56.16</v>
      </c>
      <c r="F30" s="5">
        <f t="shared" si="0"/>
        <v>120</v>
      </c>
      <c r="G30" s="33">
        <f>S!G18</f>
        <v>0</v>
      </c>
      <c r="H30" s="5">
        <f t="shared" si="1"/>
        <v>120</v>
      </c>
      <c r="I30" s="5">
        <f>S!I18</f>
        <v>47.61</v>
      </c>
      <c r="J30" s="5">
        <f t="shared" si="2"/>
        <v>13.61</v>
      </c>
      <c r="K30" s="33">
        <f>S!K18</f>
        <v>5</v>
      </c>
      <c r="L30" s="5">
        <f t="shared" si="3"/>
        <v>18.61</v>
      </c>
      <c r="M30" s="5">
        <f t="shared" si="4"/>
        <v>138.61</v>
      </c>
      <c r="N30" s="5">
        <f t="shared" si="5"/>
        <v>103.77</v>
      </c>
      <c r="O30" s="38">
        <v>27</v>
      </c>
      <c r="P30" s="5"/>
      <c r="Q30" s="5">
        <f t="shared" si="6"/>
        <v>0</v>
      </c>
      <c r="R30" s="33"/>
      <c r="S30" s="5">
        <f t="shared" si="7"/>
        <v>0</v>
      </c>
      <c r="T30" s="33"/>
      <c r="X30" s="55">
        <f t="shared" si="8"/>
        <v>2.2970085470085473</v>
      </c>
      <c r="Y30" s="55">
        <f t="shared" si="9"/>
        <v>2.856542743121193</v>
      </c>
      <c r="Z30" s="55" t="e">
        <f t="shared" si="10"/>
        <v>#DIV/0!</v>
      </c>
    </row>
    <row r="31" spans="1:26" ht="12.75">
      <c r="A31" s="4">
        <v>4031</v>
      </c>
      <c r="B31" s="1" t="s">
        <v>76</v>
      </c>
      <c r="C31" s="1" t="s">
        <v>130</v>
      </c>
      <c r="D31" s="1" t="s">
        <v>225</v>
      </c>
      <c r="E31" s="5">
        <f>S!E34</f>
        <v>0</v>
      </c>
      <c r="F31" s="5">
        <f t="shared" si="0"/>
        <v>0</v>
      </c>
      <c r="G31" s="33">
        <f>S!G34</f>
        <v>120</v>
      </c>
      <c r="H31" s="5">
        <f t="shared" si="1"/>
        <v>120</v>
      </c>
      <c r="I31" s="5">
        <f>S!I34</f>
        <v>30.21</v>
      </c>
      <c r="J31" s="5">
        <f t="shared" si="2"/>
        <v>0</v>
      </c>
      <c r="K31" s="33">
        <f>S!K34</f>
        <v>20</v>
      </c>
      <c r="L31" s="5">
        <f t="shared" si="3"/>
        <v>20</v>
      </c>
      <c r="M31" s="5">
        <f t="shared" si="4"/>
        <v>140</v>
      </c>
      <c r="N31" s="5">
        <f t="shared" si="5"/>
        <v>30.21</v>
      </c>
      <c r="O31" s="38">
        <v>28</v>
      </c>
      <c r="P31" s="5"/>
      <c r="Q31" s="5">
        <f t="shared" si="6"/>
        <v>0</v>
      </c>
      <c r="R31" s="33"/>
      <c r="S31" s="5">
        <f t="shared" si="7"/>
        <v>0</v>
      </c>
      <c r="T31" s="33"/>
      <c r="X31" s="55" t="e">
        <f t="shared" si="8"/>
        <v>#DIV/0!</v>
      </c>
      <c r="Y31" s="55">
        <f t="shared" si="9"/>
        <v>4.501820589208871</v>
      </c>
      <c r="Z31" s="55" t="e">
        <f t="shared" si="10"/>
        <v>#DIV/0!</v>
      </c>
    </row>
    <row r="32" spans="1:26" ht="12.75">
      <c r="A32" s="4">
        <v>4012</v>
      </c>
      <c r="B32" s="1" t="s">
        <v>131</v>
      </c>
      <c r="C32" s="1" t="s">
        <v>132</v>
      </c>
      <c r="D32" s="1" t="s">
        <v>226</v>
      </c>
      <c r="E32" s="5">
        <f>S!E15</f>
        <v>0</v>
      </c>
      <c r="F32" s="5">
        <f t="shared" si="0"/>
        <v>0</v>
      </c>
      <c r="G32" s="33">
        <f>S!G15</f>
        <v>120</v>
      </c>
      <c r="H32" s="5">
        <f t="shared" si="1"/>
        <v>120</v>
      </c>
      <c r="I32" s="5">
        <f>S!I15</f>
        <v>48</v>
      </c>
      <c r="J32" s="5">
        <f t="shared" si="2"/>
        <v>14</v>
      </c>
      <c r="K32" s="33">
        <f>S!K15</f>
        <v>10</v>
      </c>
      <c r="L32" s="5">
        <f t="shared" si="3"/>
        <v>24</v>
      </c>
      <c r="M32" s="5">
        <f t="shared" si="4"/>
        <v>144</v>
      </c>
      <c r="N32" s="5">
        <f t="shared" si="5"/>
        <v>48</v>
      </c>
      <c r="O32" s="38">
        <v>29</v>
      </c>
      <c r="P32" s="5"/>
      <c r="Q32" s="5">
        <f t="shared" si="6"/>
        <v>0</v>
      </c>
      <c r="R32" s="33"/>
      <c r="S32" s="5">
        <f t="shared" si="7"/>
        <v>0</v>
      </c>
      <c r="T32" s="33"/>
      <c r="X32" s="55" t="e">
        <f t="shared" si="8"/>
        <v>#DIV/0!</v>
      </c>
      <c r="Y32" s="55">
        <f t="shared" si="9"/>
        <v>2.8333333333333335</v>
      </c>
      <c r="Z32" s="55" t="e">
        <f t="shared" si="10"/>
        <v>#DIV/0!</v>
      </c>
    </row>
    <row r="33" spans="1:26" ht="12.75">
      <c r="A33" s="4">
        <v>4001</v>
      </c>
      <c r="B33" s="1" t="s">
        <v>194</v>
      </c>
      <c r="C33" s="1" t="s">
        <v>195</v>
      </c>
      <c r="D33" s="1" t="s">
        <v>210</v>
      </c>
      <c r="E33" s="5">
        <f>S!E4</f>
        <v>54.14</v>
      </c>
      <c r="F33" s="5">
        <f>IF(E33=0,0,IF(E33&gt;$H$2,120,IF(E33&lt;$F$2,0,IF($H$2&gt;E33&gt;$F$2,E33-$F$2))))</f>
        <v>120</v>
      </c>
      <c r="G33" s="33"/>
      <c r="H33" s="5">
        <f t="shared" si="1"/>
        <v>120</v>
      </c>
      <c r="I33" s="5">
        <f>S!I4</f>
        <v>49.51</v>
      </c>
      <c r="J33" s="5">
        <f>IF(I33=0,0,IF(I33&gt;$L$2,100,IF(I33&lt;$J$2,0,IF($L$2&gt;I33&gt;$J$2,I33-$J$2))))</f>
        <v>15.509999999999998</v>
      </c>
      <c r="K33" s="33">
        <f>S!K4</f>
        <v>10</v>
      </c>
      <c r="L33" s="5">
        <f>SUM(J33:K33)</f>
        <v>25.509999999999998</v>
      </c>
      <c r="M33" s="5">
        <f>SUM(H33,L33)</f>
        <v>145.51</v>
      </c>
      <c r="N33" s="5">
        <f>SUM(E33,I33)</f>
        <v>103.65</v>
      </c>
      <c r="O33" s="38">
        <v>30</v>
      </c>
      <c r="P33" s="5"/>
      <c r="Q33" s="5">
        <f t="shared" si="6"/>
        <v>0</v>
      </c>
      <c r="R33" s="33"/>
      <c r="S33" s="5">
        <f t="shared" si="7"/>
        <v>0</v>
      </c>
      <c r="T33" s="33"/>
      <c r="X33" s="55">
        <f t="shared" si="8"/>
        <v>2.3827114887329146</v>
      </c>
      <c r="Y33" s="55">
        <f t="shared" si="9"/>
        <v>2.7469198141789537</v>
      </c>
      <c r="Z33" s="55" t="e">
        <f t="shared" si="10"/>
        <v>#DIV/0!</v>
      </c>
    </row>
    <row r="34" spans="1:26" ht="12.75">
      <c r="A34" s="4">
        <v>4013</v>
      </c>
      <c r="B34" s="1" t="s">
        <v>204</v>
      </c>
      <c r="C34" s="1" t="s">
        <v>205</v>
      </c>
      <c r="D34" s="1" t="s">
        <v>212</v>
      </c>
      <c r="E34" s="5">
        <f>S!E16</f>
        <v>0</v>
      </c>
      <c r="F34" s="5">
        <f t="shared" si="0"/>
        <v>0</v>
      </c>
      <c r="G34" s="33">
        <f>S!G16</f>
        <v>120</v>
      </c>
      <c r="H34" s="5">
        <f t="shared" si="1"/>
        <v>120</v>
      </c>
      <c r="I34" s="5">
        <f>S!I16</f>
        <v>0</v>
      </c>
      <c r="J34" s="5">
        <f t="shared" si="2"/>
        <v>0</v>
      </c>
      <c r="K34" s="33">
        <f>S!K16</f>
        <v>100</v>
      </c>
      <c r="L34" s="5">
        <f t="shared" si="3"/>
        <v>100</v>
      </c>
      <c r="M34" s="5">
        <f t="shared" si="4"/>
        <v>220</v>
      </c>
      <c r="N34" s="5">
        <f t="shared" si="5"/>
        <v>0</v>
      </c>
      <c r="O34" s="34"/>
      <c r="P34" s="5"/>
      <c r="Q34" s="5">
        <f t="shared" si="6"/>
        <v>0</v>
      </c>
      <c r="R34" s="33"/>
      <c r="S34" s="5">
        <f t="shared" si="7"/>
        <v>0</v>
      </c>
      <c r="T34" s="33"/>
      <c r="X34" s="55" t="e">
        <f t="shared" si="8"/>
        <v>#DIV/0!</v>
      </c>
      <c r="Y34" s="55" t="e">
        <f t="shared" si="9"/>
        <v>#DIV/0!</v>
      </c>
      <c r="Z34" s="55" t="e">
        <f t="shared" si="10"/>
        <v>#DIV/0!</v>
      </c>
    </row>
    <row r="35" spans="1:26" ht="12.75">
      <c r="A35" s="4">
        <v>4021</v>
      </c>
      <c r="B35" s="1" t="s">
        <v>206</v>
      </c>
      <c r="C35" s="1" t="s">
        <v>207</v>
      </c>
      <c r="D35" s="1" t="s">
        <v>212</v>
      </c>
      <c r="E35" s="5">
        <f>S!E24</f>
        <v>0</v>
      </c>
      <c r="F35" s="5">
        <f t="shared" si="0"/>
        <v>0</v>
      </c>
      <c r="G35" s="33">
        <f>S!G24</f>
        <v>120</v>
      </c>
      <c r="H35" s="5">
        <f t="shared" si="1"/>
        <v>120</v>
      </c>
      <c r="I35" s="5">
        <f>S!I24</f>
        <v>0</v>
      </c>
      <c r="J35" s="5">
        <f t="shared" si="2"/>
        <v>0</v>
      </c>
      <c r="K35" s="33">
        <f>S!K24</f>
        <v>100</v>
      </c>
      <c r="L35" s="5">
        <f t="shared" si="3"/>
        <v>100</v>
      </c>
      <c r="M35" s="5">
        <f t="shared" si="4"/>
        <v>220</v>
      </c>
      <c r="N35" s="5">
        <f t="shared" si="5"/>
        <v>0</v>
      </c>
      <c r="P35" s="5"/>
      <c r="Q35" s="5">
        <f t="shared" si="6"/>
        <v>0</v>
      </c>
      <c r="R35" s="33"/>
      <c r="S35" s="5">
        <f t="shared" si="7"/>
        <v>0</v>
      </c>
      <c r="X35" s="55" t="e">
        <f t="shared" si="8"/>
        <v>#DIV/0!</v>
      </c>
      <c r="Y35" s="55" t="e">
        <f t="shared" si="9"/>
        <v>#DIV/0!</v>
      </c>
      <c r="Z35" s="55" t="e">
        <f t="shared" si="10"/>
        <v>#DIV/0!</v>
      </c>
    </row>
    <row r="36" spans="1:26" ht="12.75">
      <c r="A36" s="4">
        <v>4004</v>
      </c>
      <c r="B36" s="1" t="s">
        <v>229</v>
      </c>
      <c r="C36" s="1" t="s">
        <v>230</v>
      </c>
      <c r="D36" s="1" t="s">
        <v>12</v>
      </c>
      <c r="E36" s="5">
        <f>S!E7</f>
        <v>0</v>
      </c>
      <c r="F36" s="5">
        <f t="shared" si="0"/>
        <v>0</v>
      </c>
      <c r="G36" s="33">
        <f>S!G7</f>
        <v>120</v>
      </c>
      <c r="H36" s="5">
        <f t="shared" si="1"/>
        <v>120</v>
      </c>
      <c r="I36" s="5">
        <f>S!I7</f>
        <v>53.79</v>
      </c>
      <c r="J36" s="5">
        <f t="shared" si="2"/>
        <v>100</v>
      </c>
      <c r="K36" s="33"/>
      <c r="L36" s="5">
        <f t="shared" si="3"/>
        <v>100</v>
      </c>
      <c r="M36" s="5">
        <f t="shared" si="4"/>
        <v>220</v>
      </c>
      <c r="N36" s="5">
        <f t="shared" si="5"/>
        <v>53.79</v>
      </c>
      <c r="P36" s="5"/>
      <c r="Q36" s="5">
        <f t="shared" si="6"/>
        <v>0</v>
      </c>
      <c r="R36" s="33"/>
      <c r="S36" s="5">
        <f t="shared" si="7"/>
        <v>0</v>
      </c>
      <c r="X36" s="55" t="e">
        <f t="shared" si="8"/>
        <v>#DIV/0!</v>
      </c>
      <c r="Y36" s="55">
        <f t="shared" si="9"/>
        <v>2.5283509946086635</v>
      </c>
      <c r="Z36" s="55" t="e">
        <f t="shared" si="10"/>
        <v>#DIV/0!</v>
      </c>
    </row>
    <row r="37" spans="5:26" ht="12.75">
      <c r="E37" s="5"/>
      <c r="F37" s="5"/>
      <c r="G37" s="33"/>
      <c r="H37" s="5"/>
      <c r="I37" s="5"/>
      <c r="J37" s="5"/>
      <c r="K37" s="33"/>
      <c r="L37" s="5"/>
      <c r="M37" s="5"/>
      <c r="N37" s="5"/>
      <c r="Q37" s="5"/>
      <c r="S37" s="5"/>
      <c r="X37" s="55"/>
      <c r="Y37" s="55"/>
      <c r="Z37" s="55"/>
    </row>
    <row r="38" spans="1:26" ht="12.75">
      <c r="A38" s="4"/>
      <c r="E38" s="5"/>
      <c r="F38" s="5"/>
      <c r="G38" s="33"/>
      <c r="H38" s="5"/>
      <c r="I38" s="5"/>
      <c r="J38" s="5"/>
      <c r="K38" s="33"/>
      <c r="L38" s="5"/>
      <c r="M38" s="5"/>
      <c r="N38" s="5"/>
      <c r="Q38" s="5"/>
      <c r="S38" s="5"/>
      <c r="X38" s="55"/>
      <c r="Y38" s="55"/>
      <c r="Z38" s="55"/>
    </row>
    <row r="40" spans="1:26" ht="12.75">
      <c r="A40" s="4"/>
      <c r="B40" s="1"/>
      <c r="C40" s="1"/>
      <c r="E40" s="5"/>
      <c r="F40" s="5"/>
      <c r="G40" s="33"/>
      <c r="H40" s="5"/>
      <c r="I40" s="5"/>
      <c r="J40" s="5"/>
      <c r="K40" s="33"/>
      <c r="L40" s="5"/>
      <c r="M40" s="5"/>
      <c r="N40" s="5"/>
      <c r="P40" s="5"/>
      <c r="Q40" s="5"/>
      <c r="R40" s="33"/>
      <c r="S40" s="5"/>
      <c r="T40" s="38"/>
      <c r="X40" s="55"/>
      <c r="Y40" s="55"/>
      <c r="Z40" s="55"/>
    </row>
    <row r="41" spans="1:26" ht="12.75">
      <c r="A41" s="4"/>
      <c r="E41" s="5"/>
      <c r="F41" s="5"/>
      <c r="G41" s="33"/>
      <c r="H41" s="5"/>
      <c r="I41" s="5"/>
      <c r="J41" s="5"/>
      <c r="K41" s="33"/>
      <c r="L41" s="5"/>
      <c r="M41" s="5"/>
      <c r="N41" s="5"/>
      <c r="Q41" s="5"/>
      <c r="S41" s="5"/>
      <c r="X41" s="55"/>
      <c r="Y41" s="55"/>
      <c r="Z41" s="55"/>
    </row>
    <row r="43" spans="1:26" ht="12.75">
      <c r="A43" s="4"/>
      <c r="E43" s="5"/>
      <c r="F43" s="5"/>
      <c r="G43" s="33"/>
      <c r="H43" s="5"/>
      <c r="I43" s="5"/>
      <c r="J43" s="5"/>
      <c r="K43" s="33"/>
      <c r="L43" s="5"/>
      <c r="M43" s="5"/>
      <c r="N43" s="5"/>
      <c r="Q43" s="5"/>
      <c r="S43" s="5"/>
      <c r="X43" s="55"/>
      <c r="Y43" s="55"/>
      <c r="Z43" s="55"/>
    </row>
    <row r="44" spans="1:26" ht="12.75">
      <c r="A44" s="4"/>
      <c r="E44" s="5"/>
      <c r="F44" s="5"/>
      <c r="G44" s="33"/>
      <c r="H44" s="5"/>
      <c r="I44" s="5"/>
      <c r="J44" s="5"/>
      <c r="K44" s="33"/>
      <c r="L44" s="5"/>
      <c r="M44" s="5"/>
      <c r="N44" s="5"/>
      <c r="Q44" s="5"/>
      <c r="S44" s="5"/>
      <c r="X44" s="55"/>
      <c r="Y44" s="55"/>
      <c r="Z44" s="55"/>
    </row>
    <row r="45" spans="1:26" ht="12.75">
      <c r="A45" s="4"/>
      <c r="B45" s="1"/>
      <c r="C45" s="1"/>
      <c r="E45" s="5"/>
      <c r="F45" s="5"/>
      <c r="G45" s="33"/>
      <c r="H45" s="5"/>
      <c r="I45" s="5"/>
      <c r="J45" s="5"/>
      <c r="K45" s="33"/>
      <c r="L45" s="5"/>
      <c r="M45" s="5"/>
      <c r="N45" s="5"/>
      <c r="P45" s="5"/>
      <c r="Q45" s="5"/>
      <c r="R45" s="33"/>
      <c r="S45" s="5"/>
      <c r="X45" s="55"/>
      <c r="Y45" s="55"/>
      <c r="Z45" s="55"/>
    </row>
    <row r="46" spans="1:26" ht="12.75">
      <c r="A46" s="4"/>
      <c r="E46" s="5"/>
      <c r="F46" s="5"/>
      <c r="G46" s="33"/>
      <c r="H46" s="5"/>
      <c r="I46" s="5"/>
      <c r="J46" s="5"/>
      <c r="K46" s="33"/>
      <c r="L46" s="5"/>
      <c r="M46" s="5"/>
      <c r="N46" s="5"/>
      <c r="Q46" s="5"/>
      <c r="S46" s="5"/>
      <c r="X46" s="55"/>
      <c r="Y46" s="55"/>
      <c r="Z46" s="55"/>
    </row>
    <row r="47" spans="1:26" ht="12.75">
      <c r="A47" s="4"/>
      <c r="E47" s="5"/>
      <c r="F47" s="5"/>
      <c r="G47" s="33"/>
      <c r="H47" s="5"/>
      <c r="I47" s="5"/>
      <c r="J47" s="5"/>
      <c r="K47" s="33"/>
      <c r="L47" s="5"/>
      <c r="M47" s="5"/>
      <c r="N47" s="5"/>
      <c r="Q47" s="5"/>
      <c r="S47" s="5"/>
      <c r="X47" s="55"/>
      <c r="Y47" s="55"/>
      <c r="Z47" s="55"/>
    </row>
    <row r="48" spans="1:26" ht="12.75">
      <c r="A48" s="4"/>
      <c r="B48" s="1"/>
      <c r="C48" s="1"/>
      <c r="E48" s="5"/>
      <c r="F48" s="5"/>
      <c r="G48" s="33"/>
      <c r="H48" s="5"/>
      <c r="I48" s="5"/>
      <c r="J48" s="5"/>
      <c r="K48" s="33"/>
      <c r="L48" s="5"/>
      <c r="M48" s="5"/>
      <c r="N48" s="5"/>
      <c r="P48" s="5"/>
      <c r="Q48" s="5"/>
      <c r="R48" s="33"/>
      <c r="S48" s="5"/>
      <c r="X48" s="55"/>
      <c r="Y48" s="55"/>
      <c r="Z48" s="55"/>
    </row>
    <row r="49" spans="1:26" ht="12.75">
      <c r="A49" s="4"/>
      <c r="E49" s="5"/>
      <c r="F49" s="5"/>
      <c r="G49" s="33"/>
      <c r="H49" s="5"/>
      <c r="I49" s="5"/>
      <c r="J49" s="5"/>
      <c r="K49" s="33"/>
      <c r="L49" s="5"/>
      <c r="M49" s="5"/>
      <c r="N49" s="5"/>
      <c r="Q49" s="5"/>
      <c r="S49" s="5"/>
      <c r="X49" s="55"/>
      <c r="Y49" s="55"/>
      <c r="Z49" s="55"/>
    </row>
    <row r="50" spans="1:26" ht="12.75">
      <c r="A50" s="4"/>
      <c r="B50" s="1"/>
      <c r="C50" s="1"/>
      <c r="E50" s="5"/>
      <c r="F50" s="5"/>
      <c r="G50" s="33"/>
      <c r="H50" s="5"/>
      <c r="I50" s="5"/>
      <c r="J50" s="5"/>
      <c r="K50" s="33"/>
      <c r="L50" s="5"/>
      <c r="M50" s="5"/>
      <c r="N50" s="5"/>
      <c r="Q50" s="5"/>
      <c r="S50" s="5"/>
      <c r="X50" s="55"/>
      <c r="Y50" s="55"/>
      <c r="Z50" s="55"/>
    </row>
    <row r="51" spans="1:26" ht="12.75">
      <c r="A51" s="4"/>
      <c r="B51" s="1"/>
      <c r="C51" s="1"/>
      <c r="E51" s="5"/>
      <c r="F51" s="5"/>
      <c r="G51" s="33"/>
      <c r="H51" s="5"/>
      <c r="I51" s="5"/>
      <c r="J51" s="5"/>
      <c r="K51" s="33"/>
      <c r="L51" s="5"/>
      <c r="M51" s="5"/>
      <c r="N51" s="5"/>
      <c r="Q51" s="5"/>
      <c r="S51" s="5"/>
      <c r="X51" s="55"/>
      <c r="Y51" s="55"/>
      <c r="Z51" s="55"/>
    </row>
    <row r="52" spans="1:26" ht="12.75">
      <c r="A52" s="4"/>
      <c r="B52" s="1"/>
      <c r="C52" s="1"/>
      <c r="E52" s="5"/>
      <c r="F52" s="5"/>
      <c r="G52" s="33"/>
      <c r="H52" s="5"/>
      <c r="I52" s="5"/>
      <c r="J52" s="5"/>
      <c r="K52" s="33"/>
      <c r="L52" s="5"/>
      <c r="M52" s="5"/>
      <c r="N52" s="5"/>
      <c r="P52" s="5"/>
      <c r="Q52" s="5"/>
      <c r="R52" s="33"/>
      <c r="S52" s="5"/>
      <c r="X52" s="55"/>
      <c r="Y52" s="55"/>
      <c r="Z52" s="55"/>
    </row>
    <row r="53" spans="1:26" ht="12.75">
      <c r="A53" s="4"/>
      <c r="B53" s="1"/>
      <c r="C53" s="1"/>
      <c r="E53" s="5"/>
      <c r="F53" s="5"/>
      <c r="G53" s="33"/>
      <c r="H53" s="5"/>
      <c r="I53" s="5"/>
      <c r="J53" s="5"/>
      <c r="K53" s="33"/>
      <c r="L53" s="5"/>
      <c r="M53" s="5"/>
      <c r="N53" s="5"/>
      <c r="O53" s="33"/>
      <c r="P53" s="5"/>
      <c r="Q53" s="5"/>
      <c r="R53" s="33"/>
      <c r="S53" s="5"/>
      <c r="T53" s="34"/>
      <c r="X53" s="55"/>
      <c r="Y53" s="55"/>
      <c r="Z53" s="55"/>
    </row>
    <row r="54" spans="1:26" ht="12.75">
      <c r="A54" s="4"/>
      <c r="E54" s="5"/>
      <c r="F54" s="5"/>
      <c r="G54" s="33"/>
      <c r="H54" s="5"/>
      <c r="I54" s="5"/>
      <c r="J54" s="5"/>
      <c r="K54" s="33"/>
      <c r="L54" s="5"/>
      <c r="M54" s="5"/>
      <c r="N54" s="5"/>
      <c r="Q54" s="5"/>
      <c r="S54" s="5"/>
      <c r="X54" s="55"/>
      <c r="Y54" s="55"/>
      <c r="Z54" s="55"/>
    </row>
    <row r="55" spans="1:26" ht="12.75">
      <c r="A55" s="4"/>
      <c r="B55" s="1"/>
      <c r="C55" s="1"/>
      <c r="E55" s="5"/>
      <c r="F55" s="5"/>
      <c r="G55" s="33"/>
      <c r="H55" s="5"/>
      <c r="I55" s="5"/>
      <c r="J55" s="5"/>
      <c r="K55" s="33"/>
      <c r="L55" s="5"/>
      <c r="M55" s="5"/>
      <c r="N55" s="5"/>
      <c r="O55" s="33"/>
      <c r="P55" s="5"/>
      <c r="Q55" s="5"/>
      <c r="R55" s="33"/>
      <c r="S55" s="5"/>
      <c r="X55" s="55"/>
      <c r="Y55" s="55"/>
      <c r="Z55" s="55"/>
    </row>
    <row r="56" spans="1:26" ht="12.75">
      <c r="A56" s="4"/>
      <c r="E56" s="5"/>
      <c r="F56" s="5"/>
      <c r="G56" s="33"/>
      <c r="H56" s="5"/>
      <c r="I56" s="5"/>
      <c r="J56" s="5"/>
      <c r="K56" s="33"/>
      <c r="L56" s="5"/>
      <c r="M56" s="5"/>
      <c r="N56" s="5"/>
      <c r="Q56" s="5"/>
      <c r="S56" s="5"/>
      <c r="X56" s="55"/>
      <c r="Y56" s="55"/>
      <c r="Z56" s="55"/>
    </row>
    <row r="57" spans="1:26" ht="12.75">
      <c r="A57" s="4"/>
      <c r="B57" s="1"/>
      <c r="C57" s="1"/>
      <c r="E57" s="5"/>
      <c r="F57" s="5"/>
      <c r="G57" s="33"/>
      <c r="H57" s="5"/>
      <c r="I57" s="5"/>
      <c r="J57" s="5"/>
      <c r="K57" s="33"/>
      <c r="L57" s="5"/>
      <c r="M57" s="5"/>
      <c r="N57" s="5"/>
      <c r="Q57" s="5"/>
      <c r="S57" s="5"/>
      <c r="X57" s="55"/>
      <c r="Y57" s="55"/>
      <c r="Z57" s="55"/>
    </row>
    <row r="58" spans="1:26" ht="12.75">
      <c r="A58" s="4"/>
      <c r="E58" s="5"/>
      <c r="F58" s="5"/>
      <c r="G58" s="33"/>
      <c r="H58" s="5"/>
      <c r="I58" s="5"/>
      <c r="J58" s="5"/>
      <c r="K58" s="33"/>
      <c r="L58" s="5"/>
      <c r="M58" s="5"/>
      <c r="N58" s="5"/>
      <c r="Q58" s="5"/>
      <c r="S58" s="5"/>
      <c r="X58" s="55"/>
      <c r="Y58" s="55"/>
      <c r="Z58" s="55"/>
    </row>
    <row r="59" spans="1:26" ht="12.75">
      <c r="A59" s="4"/>
      <c r="E59" s="5"/>
      <c r="F59" s="5"/>
      <c r="G59" s="33"/>
      <c r="H59" s="5"/>
      <c r="I59" s="5"/>
      <c r="J59" s="5"/>
      <c r="K59" s="33"/>
      <c r="L59" s="5"/>
      <c r="M59" s="5"/>
      <c r="N59" s="5"/>
      <c r="Q59" s="5"/>
      <c r="S59" s="5"/>
      <c r="X59" s="55"/>
      <c r="Y59" s="55"/>
      <c r="Z59" s="55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</sheetData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workbookViewId="0" topLeftCell="A1">
      <pane xSplit="3" ySplit="3" topLeftCell="N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9" sqref="D9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7.125" style="1" customWidth="1"/>
    <col min="5" max="5" width="9.125" style="0" customWidth="1"/>
    <col min="6" max="6" width="10.75390625" style="0" customWidth="1"/>
    <col min="7" max="9" width="9.125" style="0" customWidth="1"/>
    <col min="10" max="10" width="10.25390625" style="0" customWidth="1"/>
    <col min="11" max="15" width="9.125" style="0" customWidth="1"/>
    <col min="17" max="17" width="10.25390625" style="0" customWidth="1"/>
    <col min="24" max="24" width="12.25390625" style="0" customWidth="1"/>
    <col min="25" max="25" width="10.125" style="0" bestFit="1" customWidth="1"/>
    <col min="26" max="26" width="10.25390625" style="0" customWidth="1"/>
    <col min="27" max="27" width="10.125" style="0" customWidth="1"/>
  </cols>
  <sheetData>
    <row r="1" spans="5:22" ht="12.75">
      <c r="E1" s="59" t="s">
        <v>20</v>
      </c>
      <c r="F1" s="59"/>
      <c r="G1" s="59"/>
      <c r="H1" s="59"/>
      <c r="I1" s="59" t="s">
        <v>21</v>
      </c>
      <c r="J1" s="59"/>
      <c r="K1" s="59"/>
      <c r="L1" s="59"/>
      <c r="M1" s="32"/>
      <c r="N1" s="32"/>
      <c r="O1" s="32"/>
      <c r="P1" s="59" t="s">
        <v>23</v>
      </c>
      <c r="Q1" s="59"/>
      <c r="R1" s="59"/>
      <c r="S1" s="59"/>
      <c r="T1" s="59"/>
      <c r="U1" s="32"/>
      <c r="V1" s="32"/>
    </row>
    <row r="2" spans="5:26" ht="12.75">
      <c r="E2" s="32" t="s">
        <v>108</v>
      </c>
      <c r="F2" s="57">
        <v>35</v>
      </c>
      <c r="G2" s="32" t="s">
        <v>109</v>
      </c>
      <c r="H2" s="57">
        <v>52</v>
      </c>
      <c r="I2" s="32" t="s">
        <v>108</v>
      </c>
      <c r="J2" s="56">
        <v>34</v>
      </c>
      <c r="K2" s="58" t="s">
        <v>109</v>
      </c>
      <c r="L2" s="56">
        <v>51</v>
      </c>
      <c r="N2" s="56"/>
      <c r="P2" s="32" t="s">
        <v>108</v>
      </c>
      <c r="Q2" s="56">
        <v>47</v>
      </c>
      <c r="R2" s="58" t="s">
        <v>109</v>
      </c>
      <c r="S2" s="56">
        <v>71</v>
      </c>
      <c r="W2" s="6" t="s">
        <v>110</v>
      </c>
      <c r="X2">
        <v>129</v>
      </c>
      <c r="Y2">
        <v>136</v>
      </c>
      <c r="Z2">
        <v>183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5</v>
      </c>
      <c r="E3" s="3" t="s">
        <v>16</v>
      </c>
      <c r="F3" s="2" t="s">
        <v>22</v>
      </c>
      <c r="G3" s="3" t="s">
        <v>17</v>
      </c>
      <c r="H3" s="2" t="s">
        <v>18</v>
      </c>
      <c r="I3" s="3" t="s">
        <v>16</v>
      </c>
      <c r="J3" s="2" t="s">
        <v>22</v>
      </c>
      <c r="K3" s="3" t="s">
        <v>17</v>
      </c>
      <c r="L3" s="2" t="s">
        <v>18</v>
      </c>
      <c r="M3" s="2" t="s">
        <v>56</v>
      </c>
      <c r="N3" s="2" t="s">
        <v>61</v>
      </c>
      <c r="O3" s="2" t="s">
        <v>19</v>
      </c>
      <c r="P3" s="2" t="s">
        <v>16</v>
      </c>
      <c r="Q3" s="2" t="s">
        <v>22</v>
      </c>
      <c r="R3" s="2" t="s">
        <v>17</v>
      </c>
      <c r="S3" s="2" t="s">
        <v>18</v>
      </c>
      <c r="T3" s="2" t="s">
        <v>19</v>
      </c>
      <c r="X3" s="54" t="s">
        <v>62</v>
      </c>
      <c r="Y3" s="54" t="s">
        <v>63</v>
      </c>
      <c r="Z3" s="54" t="s">
        <v>64</v>
      </c>
    </row>
    <row r="4" spans="1:26" ht="12.75">
      <c r="A4" s="4">
        <v>3006</v>
      </c>
      <c r="B4" s="1" t="s">
        <v>104</v>
      </c>
      <c r="C4" s="1" t="s">
        <v>105</v>
      </c>
      <c r="D4" s="1" t="s">
        <v>222</v>
      </c>
      <c r="E4" s="5">
        <f>T!E9</f>
        <v>38.76</v>
      </c>
      <c r="F4" s="5">
        <f aca="true" t="shared" si="0" ref="F4:F19">IF(E4=0,0,IF(E4&gt;$H$2,120,IF(E4&lt;$F$2,0,IF($H$2&gt;E4&gt;$F$2,E4-$F$2))))</f>
        <v>3.759999999999998</v>
      </c>
      <c r="G4" s="33">
        <f>T!G9</f>
        <v>0</v>
      </c>
      <c r="H4" s="5">
        <f aca="true" t="shared" si="1" ref="H4:H19">SUM(F4:G4)</f>
        <v>3.759999999999998</v>
      </c>
      <c r="I4" s="5">
        <f>T!I9</f>
        <v>32.23</v>
      </c>
      <c r="J4" s="5">
        <f aca="true" t="shared" si="2" ref="J4:J19">IF(I4=0,0,IF(I4&gt;$L$2,100,IF(I4&lt;$J$2,0,IF($L$2&gt;I4&gt;$J$2,I4-$J$2))))</f>
        <v>0</v>
      </c>
      <c r="K4" s="33">
        <f>T!K9</f>
        <v>0</v>
      </c>
      <c r="L4" s="5">
        <f aca="true" t="shared" si="3" ref="L4:L19">SUM(J4:K4)</f>
        <v>0</v>
      </c>
      <c r="M4" s="5">
        <f aca="true" t="shared" si="4" ref="M4:M19">SUM(H4,L4)</f>
        <v>3.759999999999998</v>
      </c>
      <c r="N4" s="5">
        <f aca="true" t="shared" si="5" ref="N4:N19">SUM(E4,I4)</f>
        <v>70.99</v>
      </c>
      <c r="O4" s="34">
        <v>1</v>
      </c>
      <c r="P4" s="5">
        <v>41.01</v>
      </c>
      <c r="Q4" s="5">
        <f>IF(P4=0,0,IF(P4&gt;$S$2,120,IF(P4&lt;$Q$2,0,IF($S$2&gt;P4&gt;$Q$2,P4-$Q$2))))</f>
        <v>0</v>
      </c>
      <c r="R4" s="33">
        <v>0</v>
      </c>
      <c r="S4" s="5">
        <f>SUM(Q4:R4)</f>
        <v>0</v>
      </c>
      <c r="T4" s="39">
        <v>1</v>
      </c>
      <c r="U4" s="7"/>
      <c r="V4" s="7"/>
      <c r="W4" s="7"/>
      <c r="X4" s="55">
        <f>$X$2/E4</f>
        <v>3.3281733746130033</v>
      </c>
      <c r="Y4" s="55">
        <f>$Y$2/I4</f>
        <v>4.219671113869066</v>
      </c>
      <c r="Z4" s="55">
        <f>$Z$2/P4</f>
        <v>4.462326261887345</v>
      </c>
    </row>
    <row r="5" spans="1:26" ht="12.75">
      <c r="A5" s="4">
        <v>3011</v>
      </c>
      <c r="B5" s="1" t="s">
        <v>51</v>
      </c>
      <c r="C5" s="1" t="s">
        <v>106</v>
      </c>
      <c r="D5" s="1" t="s">
        <v>11</v>
      </c>
      <c r="E5" s="5">
        <f>T!E14</f>
        <v>42.45</v>
      </c>
      <c r="F5" s="5">
        <f t="shared" si="0"/>
        <v>7.450000000000003</v>
      </c>
      <c r="G5" s="33">
        <f>T!G14</f>
        <v>0</v>
      </c>
      <c r="H5" s="5">
        <f t="shared" si="1"/>
        <v>7.450000000000003</v>
      </c>
      <c r="I5" s="5">
        <f>T!I14</f>
        <v>33.64</v>
      </c>
      <c r="J5" s="5">
        <f t="shared" si="2"/>
        <v>0</v>
      </c>
      <c r="K5" s="33">
        <f>T!K14</f>
        <v>0</v>
      </c>
      <c r="L5" s="5">
        <f t="shared" si="3"/>
        <v>0</v>
      </c>
      <c r="M5" s="5">
        <f t="shared" si="4"/>
        <v>7.450000000000003</v>
      </c>
      <c r="N5" s="5">
        <f t="shared" si="5"/>
        <v>76.09</v>
      </c>
      <c r="O5" s="34">
        <v>2</v>
      </c>
      <c r="P5" s="5">
        <v>41.3</v>
      </c>
      <c r="Q5" s="5">
        <f aca="true" t="shared" si="6" ref="Q5:Q19">IF(P5=0,0,IF(P5&gt;$S$2,120,IF(P5&lt;$Q$2,0,IF($S$2&gt;P5&gt;$Q$2,P5-$Q$2))))</f>
        <v>0</v>
      </c>
      <c r="R5" s="33">
        <v>0</v>
      </c>
      <c r="S5" s="5">
        <f aca="true" t="shared" si="7" ref="S5:S19">SUM(Q5:R5)</f>
        <v>0</v>
      </c>
      <c r="T5" s="34">
        <v>2</v>
      </c>
      <c r="X5" s="55">
        <f aca="true" t="shared" si="8" ref="X5:X19">$X$2/E5</f>
        <v>3.03886925795053</v>
      </c>
      <c r="Y5" s="55">
        <f>$Y$2/I5</f>
        <v>4.042806183115339</v>
      </c>
      <c r="Z5" s="55">
        <f aca="true" t="shared" si="9" ref="Z5:Z19">$Z$2/P5</f>
        <v>4.430992736077482</v>
      </c>
    </row>
    <row r="6" spans="1:26" ht="12.75">
      <c r="A6" s="4">
        <v>3007</v>
      </c>
      <c r="B6" s="1" t="s">
        <v>43</v>
      </c>
      <c r="C6" s="1" t="s">
        <v>44</v>
      </c>
      <c r="D6" s="1" t="s">
        <v>113</v>
      </c>
      <c r="E6" s="5">
        <f>T!E10</f>
        <v>42.57</v>
      </c>
      <c r="F6" s="5">
        <f t="shared" si="0"/>
        <v>7.57</v>
      </c>
      <c r="G6" s="33">
        <f>T!G10</f>
        <v>0</v>
      </c>
      <c r="H6" s="5">
        <f t="shared" si="1"/>
        <v>7.57</v>
      </c>
      <c r="I6" s="5">
        <f>T!I10</f>
        <v>33.51</v>
      </c>
      <c r="J6" s="5">
        <f t="shared" si="2"/>
        <v>0</v>
      </c>
      <c r="K6" s="33">
        <f>T!K10</f>
        <v>0</v>
      </c>
      <c r="L6" s="5">
        <f t="shared" si="3"/>
        <v>0</v>
      </c>
      <c r="M6" s="5">
        <f t="shared" si="4"/>
        <v>7.57</v>
      </c>
      <c r="N6" s="5">
        <f t="shared" si="5"/>
        <v>76.08</v>
      </c>
      <c r="O6" s="34">
        <v>3</v>
      </c>
      <c r="P6" s="5">
        <v>44.61</v>
      </c>
      <c r="Q6" s="5">
        <f t="shared" si="6"/>
        <v>0</v>
      </c>
      <c r="R6" s="33">
        <v>0</v>
      </c>
      <c r="S6" s="5">
        <f t="shared" si="7"/>
        <v>0</v>
      </c>
      <c r="T6" s="39">
        <v>3</v>
      </c>
      <c r="X6" s="55">
        <f t="shared" si="8"/>
        <v>3.0303030303030303</v>
      </c>
      <c r="Y6" s="55">
        <f aca="true" t="shared" si="10" ref="Y6:Y19">$Y$2/I6</f>
        <v>4.058490002984184</v>
      </c>
      <c r="Z6" s="55">
        <f t="shared" si="9"/>
        <v>4.10221923335575</v>
      </c>
    </row>
    <row r="7" spans="1:26" ht="12.75">
      <c r="A7" s="4">
        <v>3008</v>
      </c>
      <c r="B7" s="1" t="s">
        <v>135</v>
      </c>
      <c r="C7" s="1" t="s">
        <v>143</v>
      </c>
      <c r="D7" s="1" t="s">
        <v>144</v>
      </c>
      <c r="E7" s="5">
        <f>T!E11</f>
        <v>43.41</v>
      </c>
      <c r="F7" s="5">
        <f t="shared" si="0"/>
        <v>8.409999999999997</v>
      </c>
      <c r="G7" s="33">
        <f>T!G11</f>
        <v>0</v>
      </c>
      <c r="H7" s="5">
        <f t="shared" si="1"/>
        <v>8.409999999999997</v>
      </c>
      <c r="I7" s="5">
        <f>T!I11</f>
        <v>36.48</v>
      </c>
      <c r="J7" s="5">
        <f t="shared" si="2"/>
        <v>2.479999999999997</v>
      </c>
      <c r="K7" s="33">
        <f>T!K11</f>
        <v>5</v>
      </c>
      <c r="L7" s="5">
        <f t="shared" si="3"/>
        <v>7.479999999999997</v>
      </c>
      <c r="M7" s="5">
        <f t="shared" si="4"/>
        <v>15.889999999999993</v>
      </c>
      <c r="N7" s="5">
        <f t="shared" si="5"/>
        <v>79.88999999999999</v>
      </c>
      <c r="O7" s="34">
        <v>6</v>
      </c>
      <c r="P7" s="5">
        <v>44.8</v>
      </c>
      <c r="Q7" s="5">
        <f t="shared" si="6"/>
        <v>0</v>
      </c>
      <c r="R7" s="33">
        <v>0</v>
      </c>
      <c r="S7" s="5">
        <f t="shared" si="7"/>
        <v>0</v>
      </c>
      <c r="T7" s="33">
        <v>4</v>
      </c>
      <c r="X7" s="55">
        <f t="shared" si="8"/>
        <v>2.9716655148583278</v>
      </c>
      <c r="Y7" s="55">
        <f t="shared" si="10"/>
        <v>3.7280701754385968</v>
      </c>
      <c r="Z7" s="55">
        <f t="shared" si="9"/>
        <v>4.084821428571429</v>
      </c>
    </row>
    <row r="8" spans="1:26" ht="12.75">
      <c r="A8" s="4">
        <v>3003</v>
      </c>
      <c r="B8" s="1" t="s">
        <v>57</v>
      </c>
      <c r="C8" s="1" t="s">
        <v>101</v>
      </c>
      <c r="D8" s="1" t="s">
        <v>144</v>
      </c>
      <c r="E8" s="5">
        <f>T!E6</f>
        <v>43.48</v>
      </c>
      <c r="F8" s="5">
        <f t="shared" si="0"/>
        <v>8.479999999999997</v>
      </c>
      <c r="G8" s="33">
        <f>T!G6</f>
        <v>0</v>
      </c>
      <c r="H8" s="5">
        <f t="shared" si="1"/>
        <v>8.479999999999997</v>
      </c>
      <c r="I8" s="5">
        <f>T!I6</f>
        <v>35.01</v>
      </c>
      <c r="J8" s="5">
        <f t="shared" si="2"/>
        <v>1.009999999999998</v>
      </c>
      <c r="K8" s="33">
        <f>T!K6</f>
        <v>5</v>
      </c>
      <c r="L8" s="5">
        <f t="shared" si="3"/>
        <v>6.009999999999998</v>
      </c>
      <c r="M8" s="5">
        <f t="shared" si="4"/>
        <v>14.489999999999995</v>
      </c>
      <c r="N8" s="5">
        <f t="shared" si="5"/>
        <v>78.49</v>
      </c>
      <c r="O8" s="34">
        <v>5</v>
      </c>
      <c r="P8" s="5">
        <v>45.1</v>
      </c>
      <c r="Q8" s="5">
        <f t="shared" si="6"/>
        <v>0</v>
      </c>
      <c r="R8" s="33">
        <v>0</v>
      </c>
      <c r="S8" s="5">
        <f t="shared" si="7"/>
        <v>0</v>
      </c>
      <c r="T8" s="37">
        <v>5</v>
      </c>
      <c r="X8" s="55">
        <f t="shared" si="8"/>
        <v>2.9668813247470105</v>
      </c>
      <c r="Y8" s="55">
        <f t="shared" si="10"/>
        <v>3.8846043987432166</v>
      </c>
      <c r="Z8" s="55">
        <f t="shared" si="9"/>
        <v>4.057649667405765</v>
      </c>
    </row>
    <row r="9" spans="1:26" ht="12.75">
      <c r="A9" s="4">
        <v>3013</v>
      </c>
      <c r="B9" s="1" t="s">
        <v>27</v>
      </c>
      <c r="C9" s="1" t="s">
        <v>28</v>
      </c>
      <c r="D9" s="1" t="s">
        <v>124</v>
      </c>
      <c r="E9" s="5">
        <f>T!E16</f>
        <v>42.82</v>
      </c>
      <c r="F9" s="5">
        <f t="shared" si="0"/>
        <v>7.82</v>
      </c>
      <c r="G9" s="33">
        <f>T!G16</f>
        <v>5</v>
      </c>
      <c r="H9" s="5">
        <f t="shared" si="1"/>
        <v>12.82</v>
      </c>
      <c r="I9" s="5">
        <f>T!I16</f>
        <v>34.82</v>
      </c>
      <c r="J9" s="5">
        <f t="shared" si="2"/>
        <v>0.8200000000000003</v>
      </c>
      <c r="K9" s="33">
        <f>T!K16</f>
        <v>0</v>
      </c>
      <c r="L9" s="5">
        <f t="shared" si="3"/>
        <v>0.8200000000000003</v>
      </c>
      <c r="M9" s="5">
        <f t="shared" si="4"/>
        <v>13.64</v>
      </c>
      <c r="N9" s="5">
        <f t="shared" si="5"/>
        <v>77.64</v>
      </c>
      <c r="O9" s="34">
        <v>4</v>
      </c>
      <c r="P9" s="5">
        <v>46.06</v>
      </c>
      <c r="Q9" s="5">
        <f t="shared" si="6"/>
        <v>0</v>
      </c>
      <c r="R9" s="33">
        <v>0</v>
      </c>
      <c r="S9" s="5">
        <f t="shared" si="7"/>
        <v>0</v>
      </c>
      <c r="T9" s="33">
        <v>6</v>
      </c>
      <c r="X9" s="55">
        <f t="shared" si="8"/>
        <v>3.0126109294722094</v>
      </c>
      <c r="Y9" s="55">
        <f t="shared" si="10"/>
        <v>3.9058012636415853</v>
      </c>
      <c r="Z9" s="55">
        <f t="shared" si="9"/>
        <v>3.973078593139383</v>
      </c>
    </row>
    <row r="10" spans="1:26" ht="12.75">
      <c r="A10" s="4">
        <v>3001</v>
      </c>
      <c r="B10" s="1" t="s">
        <v>43</v>
      </c>
      <c r="C10" s="1" t="s">
        <v>142</v>
      </c>
      <c r="D10" s="1" t="s">
        <v>12</v>
      </c>
      <c r="E10" s="5">
        <f>T!E4</f>
        <v>47.37</v>
      </c>
      <c r="F10" s="5">
        <f>IF(E10=0,0,IF(E10&gt;$H$2,120,IF(E10&lt;$F$2,0,IF($H$2&gt;E10&gt;$F$2,E10-$F$2))))</f>
        <v>12.369999999999997</v>
      </c>
      <c r="G10" s="33">
        <f>T!G4</f>
        <v>0</v>
      </c>
      <c r="H10" s="5">
        <f>SUM(F10:G10)</f>
        <v>12.369999999999997</v>
      </c>
      <c r="I10" s="5">
        <f>T!I4</f>
        <v>40.76</v>
      </c>
      <c r="J10" s="5">
        <f>IF(I10=0,0,IF(I10&gt;$L$2,100,IF(I10&lt;$J$2,0,IF($L$2&gt;I10&gt;$J$2,I10-$J$2))))</f>
        <v>6.759999999999998</v>
      </c>
      <c r="K10" s="33">
        <f>T!K4</f>
        <v>0</v>
      </c>
      <c r="L10" s="5">
        <f>SUM(J10:K10)</f>
        <v>6.759999999999998</v>
      </c>
      <c r="M10" s="5">
        <f>SUM(H10,L10)</f>
        <v>19.129999999999995</v>
      </c>
      <c r="N10" s="5">
        <f>SUM(E10,I10)</f>
        <v>88.13</v>
      </c>
      <c r="O10" s="38">
        <v>7</v>
      </c>
      <c r="P10" s="5"/>
      <c r="Q10" s="5">
        <f t="shared" si="6"/>
        <v>0</v>
      </c>
      <c r="R10" s="33"/>
      <c r="S10" s="5">
        <f t="shared" si="7"/>
        <v>0</v>
      </c>
      <c r="T10" s="33"/>
      <c r="X10" s="55">
        <f t="shared" si="8"/>
        <v>2.7232425585813806</v>
      </c>
      <c r="Y10" s="55">
        <f t="shared" si="10"/>
        <v>3.336604514229637</v>
      </c>
      <c r="Z10" s="55" t="e">
        <f t="shared" si="9"/>
        <v>#DIV/0!</v>
      </c>
    </row>
    <row r="11" spans="1:26" ht="12.75">
      <c r="A11" s="4">
        <v>3014</v>
      </c>
      <c r="B11" s="1" t="s">
        <v>3</v>
      </c>
      <c r="C11" s="1" t="s">
        <v>141</v>
      </c>
      <c r="D11" s="1" t="s">
        <v>124</v>
      </c>
      <c r="E11" s="5">
        <f>T!E17</f>
        <v>48.34</v>
      </c>
      <c r="F11" s="5">
        <f t="shared" si="0"/>
        <v>13.340000000000003</v>
      </c>
      <c r="G11" s="33">
        <f>T!G17</f>
        <v>5</v>
      </c>
      <c r="H11" s="5">
        <f t="shared" si="1"/>
        <v>18.340000000000003</v>
      </c>
      <c r="I11" s="5">
        <f>T!I17</f>
        <v>37.68</v>
      </c>
      <c r="J11" s="5">
        <f t="shared" si="2"/>
        <v>3.6799999999999997</v>
      </c>
      <c r="K11" s="33">
        <f>T!K17</f>
        <v>0</v>
      </c>
      <c r="L11" s="5">
        <f t="shared" si="3"/>
        <v>3.6799999999999997</v>
      </c>
      <c r="M11" s="5">
        <f t="shared" si="4"/>
        <v>22.020000000000003</v>
      </c>
      <c r="N11" s="5">
        <f t="shared" si="5"/>
        <v>86.02000000000001</v>
      </c>
      <c r="O11" s="38">
        <v>8</v>
      </c>
      <c r="P11" s="5"/>
      <c r="Q11" s="5">
        <f t="shared" si="6"/>
        <v>0</v>
      </c>
      <c r="R11" s="33"/>
      <c r="S11" s="5">
        <f t="shared" si="7"/>
        <v>0</v>
      </c>
      <c r="T11" s="33"/>
      <c r="X11" s="55">
        <f t="shared" si="8"/>
        <v>2.668597434836574</v>
      </c>
      <c r="Y11" s="55">
        <f t="shared" si="10"/>
        <v>3.6093418259023355</v>
      </c>
      <c r="Z11" s="55" t="e">
        <f t="shared" si="9"/>
        <v>#DIV/0!</v>
      </c>
    </row>
    <row r="12" spans="1:26" ht="12.75">
      <c r="A12" s="4">
        <v>3012</v>
      </c>
      <c r="B12" s="1" t="s">
        <v>102</v>
      </c>
      <c r="C12" s="1" t="s">
        <v>203</v>
      </c>
      <c r="D12" s="1" t="s">
        <v>222</v>
      </c>
      <c r="E12" s="5">
        <f>T!E15</f>
        <v>46.37</v>
      </c>
      <c r="F12" s="5">
        <f t="shared" si="0"/>
        <v>11.369999999999997</v>
      </c>
      <c r="G12" s="33">
        <f>T!G15</f>
        <v>10</v>
      </c>
      <c r="H12" s="5">
        <f t="shared" si="1"/>
        <v>21.369999999999997</v>
      </c>
      <c r="I12" s="5">
        <f>T!I15</f>
        <v>34.83</v>
      </c>
      <c r="J12" s="5">
        <f t="shared" si="2"/>
        <v>0.8299999999999983</v>
      </c>
      <c r="K12" s="33">
        <f>T!K15</f>
        <v>0</v>
      </c>
      <c r="L12" s="5">
        <f t="shared" si="3"/>
        <v>0.8299999999999983</v>
      </c>
      <c r="M12" s="5">
        <f t="shared" si="4"/>
        <v>22.199999999999996</v>
      </c>
      <c r="N12" s="5">
        <f t="shared" si="5"/>
        <v>81.19999999999999</v>
      </c>
      <c r="O12" s="38">
        <v>9</v>
      </c>
      <c r="P12" s="5"/>
      <c r="Q12" s="5">
        <f t="shared" si="6"/>
        <v>0</v>
      </c>
      <c r="R12" s="33"/>
      <c r="S12" s="5">
        <f t="shared" si="7"/>
        <v>0</v>
      </c>
      <c r="T12" s="33"/>
      <c r="X12" s="55">
        <f t="shared" si="8"/>
        <v>2.781971102005607</v>
      </c>
      <c r="Y12" s="55">
        <f t="shared" si="10"/>
        <v>3.904679873672122</v>
      </c>
      <c r="Z12" s="55" t="e">
        <f t="shared" si="9"/>
        <v>#DIV/0!</v>
      </c>
    </row>
    <row r="13" spans="1:26" ht="12.75">
      <c r="A13" s="4">
        <v>3015</v>
      </c>
      <c r="B13" s="1" t="s">
        <v>57</v>
      </c>
      <c r="C13" s="1" t="s">
        <v>241</v>
      </c>
      <c r="D13" s="1" t="s">
        <v>12</v>
      </c>
      <c r="E13" s="5">
        <f>T!E18</f>
        <v>50.26</v>
      </c>
      <c r="F13" s="5">
        <f t="shared" si="0"/>
        <v>15.259999999999998</v>
      </c>
      <c r="G13" s="33">
        <f>T!G18</f>
        <v>5</v>
      </c>
      <c r="H13" s="5">
        <f t="shared" si="1"/>
        <v>20.259999999999998</v>
      </c>
      <c r="I13" s="5">
        <f>T!I18</f>
        <v>38.29</v>
      </c>
      <c r="J13" s="5">
        <f t="shared" si="2"/>
        <v>4.289999999999999</v>
      </c>
      <c r="K13" s="33">
        <f>T!K18</f>
        <v>5</v>
      </c>
      <c r="L13" s="5">
        <f t="shared" si="3"/>
        <v>9.29</v>
      </c>
      <c r="M13" s="5">
        <f t="shared" si="4"/>
        <v>29.549999999999997</v>
      </c>
      <c r="N13" s="5">
        <f t="shared" si="5"/>
        <v>88.55</v>
      </c>
      <c r="O13" s="38">
        <v>10</v>
      </c>
      <c r="P13" s="5"/>
      <c r="Q13" s="5">
        <f t="shared" si="6"/>
        <v>0</v>
      </c>
      <c r="R13" s="33"/>
      <c r="S13" s="5">
        <f t="shared" si="7"/>
        <v>0</v>
      </c>
      <c r="T13" s="33"/>
      <c r="X13" s="55">
        <f t="shared" si="8"/>
        <v>2.5666534023079985</v>
      </c>
      <c r="Y13" s="55">
        <f t="shared" si="10"/>
        <v>3.551841211804649</v>
      </c>
      <c r="Z13" s="55" t="e">
        <f t="shared" si="9"/>
        <v>#DIV/0!</v>
      </c>
    </row>
    <row r="14" spans="1:26" ht="12.75">
      <c r="A14" s="4">
        <v>3010</v>
      </c>
      <c r="B14" s="1" t="s">
        <v>35</v>
      </c>
      <c r="C14" s="1" t="s">
        <v>45</v>
      </c>
      <c r="D14" s="1" t="s">
        <v>114</v>
      </c>
      <c r="E14" s="5">
        <f>T!E13</f>
        <v>49.83</v>
      </c>
      <c r="F14" s="5">
        <f t="shared" si="0"/>
        <v>14.829999999999998</v>
      </c>
      <c r="G14" s="33">
        <f>T!G13</f>
        <v>0</v>
      </c>
      <c r="H14" s="5">
        <f t="shared" si="1"/>
        <v>14.829999999999998</v>
      </c>
      <c r="I14" s="5">
        <f>T!I13</f>
        <v>50.9</v>
      </c>
      <c r="J14" s="5">
        <f t="shared" si="2"/>
        <v>16.9</v>
      </c>
      <c r="K14" s="33">
        <f>T!K13</f>
        <v>5</v>
      </c>
      <c r="L14" s="5">
        <f t="shared" si="3"/>
        <v>21.9</v>
      </c>
      <c r="M14" s="5">
        <f t="shared" si="4"/>
        <v>36.73</v>
      </c>
      <c r="N14" s="5">
        <f t="shared" si="5"/>
        <v>100.72999999999999</v>
      </c>
      <c r="O14" s="38">
        <v>11</v>
      </c>
      <c r="P14" s="5"/>
      <c r="Q14" s="5">
        <f t="shared" si="6"/>
        <v>0</v>
      </c>
      <c r="R14" s="33"/>
      <c r="S14" s="5">
        <f t="shared" si="7"/>
        <v>0</v>
      </c>
      <c r="T14" s="33"/>
      <c r="X14" s="55">
        <f t="shared" si="8"/>
        <v>2.588801926550271</v>
      </c>
      <c r="Y14" s="55">
        <f t="shared" si="10"/>
        <v>2.6719056974459727</v>
      </c>
      <c r="Z14" s="55" t="e">
        <f t="shared" si="9"/>
        <v>#DIV/0!</v>
      </c>
    </row>
    <row r="15" spans="1:26" ht="12.75">
      <c r="A15" s="4">
        <v>3005</v>
      </c>
      <c r="B15" s="1" t="s">
        <v>102</v>
      </c>
      <c r="C15" s="1" t="s">
        <v>103</v>
      </c>
      <c r="D15" s="1" t="s">
        <v>12</v>
      </c>
      <c r="E15" s="5">
        <f>T!E8</f>
        <v>59.9</v>
      </c>
      <c r="F15" s="5">
        <f t="shared" si="0"/>
        <v>120</v>
      </c>
      <c r="G15" s="33"/>
      <c r="H15" s="5">
        <f t="shared" si="1"/>
        <v>120</v>
      </c>
      <c r="I15" s="5">
        <f>T!I8</f>
        <v>44.22</v>
      </c>
      <c r="J15" s="5">
        <f t="shared" si="2"/>
        <v>10.219999999999999</v>
      </c>
      <c r="K15" s="33">
        <f>T!K8</f>
        <v>0</v>
      </c>
      <c r="L15" s="5">
        <f t="shared" si="3"/>
        <v>10.219999999999999</v>
      </c>
      <c r="M15" s="5">
        <f t="shared" si="4"/>
        <v>130.22</v>
      </c>
      <c r="N15" s="5">
        <f t="shared" si="5"/>
        <v>104.12</v>
      </c>
      <c r="O15" s="38">
        <v>12</v>
      </c>
      <c r="P15" s="5"/>
      <c r="Q15" s="5">
        <f t="shared" si="6"/>
        <v>0</v>
      </c>
      <c r="R15" s="33"/>
      <c r="S15" s="5">
        <f t="shared" si="7"/>
        <v>0</v>
      </c>
      <c r="T15" s="33"/>
      <c r="X15" s="55">
        <f t="shared" si="8"/>
        <v>2.1535893155258763</v>
      </c>
      <c r="Y15" s="55">
        <f t="shared" si="10"/>
        <v>3.075531433740389</v>
      </c>
      <c r="Z15" s="55" t="e">
        <f t="shared" si="9"/>
        <v>#DIV/0!</v>
      </c>
    </row>
    <row r="16" spans="1:26" ht="12.75">
      <c r="A16" s="4">
        <v>3004</v>
      </c>
      <c r="B16" s="1" t="s">
        <v>194</v>
      </c>
      <c r="C16" s="1" t="s">
        <v>238</v>
      </c>
      <c r="D16" s="1" t="s">
        <v>12</v>
      </c>
      <c r="E16" s="5">
        <f>T!E7</f>
        <v>52.3</v>
      </c>
      <c r="F16" s="5">
        <f t="shared" si="0"/>
        <v>120</v>
      </c>
      <c r="G16" s="33"/>
      <c r="H16" s="5">
        <f t="shared" si="1"/>
        <v>120</v>
      </c>
      <c r="I16" s="5">
        <f>T!I7</f>
        <v>44.94</v>
      </c>
      <c r="J16" s="5">
        <f t="shared" si="2"/>
        <v>10.939999999999998</v>
      </c>
      <c r="K16" s="33">
        <f>T!K7</f>
        <v>0</v>
      </c>
      <c r="L16" s="5">
        <f t="shared" si="3"/>
        <v>10.939999999999998</v>
      </c>
      <c r="M16" s="5">
        <f t="shared" si="4"/>
        <v>130.94</v>
      </c>
      <c r="N16" s="5">
        <f t="shared" si="5"/>
        <v>97.24</v>
      </c>
      <c r="O16" s="38">
        <v>13</v>
      </c>
      <c r="P16" s="5"/>
      <c r="Q16" s="5">
        <f t="shared" si="6"/>
        <v>0</v>
      </c>
      <c r="R16" s="33"/>
      <c r="S16" s="5">
        <f t="shared" si="7"/>
        <v>0</v>
      </c>
      <c r="T16" s="33"/>
      <c r="X16" s="55">
        <f t="shared" si="8"/>
        <v>2.466539196940727</v>
      </c>
      <c r="Y16" s="55">
        <f t="shared" si="10"/>
        <v>3.0262572318647085</v>
      </c>
      <c r="Z16" s="55" t="e">
        <f t="shared" si="9"/>
        <v>#DIV/0!</v>
      </c>
    </row>
    <row r="17" spans="1:26" ht="12.75">
      <c r="A17" s="4">
        <v>3002</v>
      </c>
      <c r="B17" s="1" t="s">
        <v>165</v>
      </c>
      <c r="C17" s="1" t="s">
        <v>166</v>
      </c>
      <c r="D17" s="1" t="s">
        <v>111</v>
      </c>
      <c r="E17" s="5">
        <f>T!E5</f>
        <v>0</v>
      </c>
      <c r="F17" s="5">
        <f t="shared" si="0"/>
        <v>0</v>
      </c>
      <c r="G17" s="33">
        <f>T!G5</f>
        <v>120</v>
      </c>
      <c r="H17" s="5">
        <f t="shared" si="1"/>
        <v>120</v>
      </c>
      <c r="I17" s="5">
        <f>T!I5</f>
        <v>41.04</v>
      </c>
      <c r="J17" s="5">
        <f t="shared" si="2"/>
        <v>7.039999999999999</v>
      </c>
      <c r="K17" s="33">
        <f>T!K5</f>
        <v>10</v>
      </c>
      <c r="L17" s="5">
        <f t="shared" si="3"/>
        <v>17.04</v>
      </c>
      <c r="M17" s="5">
        <f t="shared" si="4"/>
        <v>137.04</v>
      </c>
      <c r="N17" s="5">
        <f t="shared" si="5"/>
        <v>41.04</v>
      </c>
      <c r="O17" s="38">
        <v>14</v>
      </c>
      <c r="P17" s="5"/>
      <c r="Q17" s="5">
        <f t="shared" si="6"/>
        <v>0</v>
      </c>
      <c r="R17" s="33"/>
      <c r="S17" s="5">
        <f t="shared" si="7"/>
        <v>0</v>
      </c>
      <c r="T17" s="33"/>
      <c r="X17" s="55" t="e">
        <f t="shared" si="8"/>
        <v>#DIV/0!</v>
      </c>
      <c r="Y17" s="55">
        <f t="shared" si="10"/>
        <v>3.313840155945419</v>
      </c>
      <c r="Z17" s="55" t="e">
        <f t="shared" si="9"/>
        <v>#DIV/0!</v>
      </c>
    </row>
    <row r="18" spans="1:26" ht="12.75">
      <c r="A18" s="44">
        <v>3009</v>
      </c>
      <c r="B18" t="s">
        <v>239</v>
      </c>
      <c r="C18" t="s">
        <v>240</v>
      </c>
      <c r="D18" s="1" t="s">
        <v>12</v>
      </c>
      <c r="E18" s="5">
        <f>T!E12</f>
        <v>0</v>
      </c>
      <c r="F18" s="5">
        <f t="shared" si="0"/>
        <v>0</v>
      </c>
      <c r="G18" s="33">
        <f>T!G12</f>
        <v>120</v>
      </c>
      <c r="H18" s="5">
        <f t="shared" si="1"/>
        <v>120</v>
      </c>
      <c r="I18" s="5">
        <f>T!I12</f>
        <v>0</v>
      </c>
      <c r="J18" s="5">
        <f t="shared" si="2"/>
        <v>0</v>
      </c>
      <c r="K18" s="33">
        <f>T!K12</f>
        <v>100</v>
      </c>
      <c r="L18" s="5">
        <f t="shared" si="3"/>
        <v>100</v>
      </c>
      <c r="M18" s="5">
        <f t="shared" si="4"/>
        <v>220</v>
      </c>
      <c r="N18" s="5">
        <f t="shared" si="5"/>
        <v>0</v>
      </c>
      <c r="P18" s="5"/>
      <c r="Q18" s="5">
        <f t="shared" si="6"/>
        <v>0</v>
      </c>
      <c r="R18" s="33"/>
      <c r="S18" s="5">
        <f t="shared" si="7"/>
        <v>0</v>
      </c>
      <c r="X18" s="55" t="e">
        <f t="shared" si="8"/>
        <v>#DIV/0!</v>
      </c>
      <c r="Y18" s="55" t="e">
        <f>$Y$2/I18</f>
        <v>#DIV/0!</v>
      </c>
      <c r="Z18" s="55" t="e">
        <f t="shared" si="9"/>
        <v>#DIV/0!</v>
      </c>
    </row>
    <row r="19" spans="1:26" ht="12.75">
      <c r="A19" s="4">
        <v>3016</v>
      </c>
      <c r="B19" t="s">
        <v>43</v>
      </c>
      <c r="C19" t="s">
        <v>242</v>
      </c>
      <c r="D19" s="1" t="s">
        <v>12</v>
      </c>
      <c r="E19" s="5">
        <f>T!E19</f>
        <v>55.58</v>
      </c>
      <c r="F19" s="5">
        <f t="shared" si="0"/>
        <v>120</v>
      </c>
      <c r="G19" s="33"/>
      <c r="H19" s="5">
        <f t="shared" si="1"/>
        <v>120</v>
      </c>
      <c r="I19" s="5">
        <f>T!I19</f>
        <v>0</v>
      </c>
      <c r="J19" s="5">
        <f t="shared" si="2"/>
        <v>0</v>
      </c>
      <c r="K19" s="33">
        <f>T!K19</f>
        <v>100</v>
      </c>
      <c r="L19" s="5">
        <f t="shared" si="3"/>
        <v>100</v>
      </c>
      <c r="M19" s="5">
        <f t="shared" si="4"/>
        <v>220</v>
      </c>
      <c r="N19" s="5">
        <f t="shared" si="5"/>
        <v>55.58</v>
      </c>
      <c r="P19" s="5"/>
      <c r="Q19" s="5">
        <f t="shared" si="6"/>
        <v>0</v>
      </c>
      <c r="R19" s="33"/>
      <c r="S19" s="5">
        <f t="shared" si="7"/>
        <v>0</v>
      </c>
      <c r="X19" s="55">
        <f t="shared" si="8"/>
        <v>2.32097876934149</v>
      </c>
      <c r="Y19" s="55" t="e">
        <f t="shared" si="10"/>
        <v>#DIV/0!</v>
      </c>
      <c r="Z19" s="55" t="e">
        <f t="shared" si="9"/>
        <v>#DIV/0!</v>
      </c>
    </row>
    <row r="20" spans="1:26" ht="12.75">
      <c r="A20" s="4"/>
      <c r="B20" s="1"/>
      <c r="C20" s="1"/>
      <c r="E20" s="5"/>
      <c r="F20" s="5"/>
      <c r="G20" s="33"/>
      <c r="H20" s="5"/>
      <c r="I20" s="5"/>
      <c r="J20" s="5"/>
      <c r="K20" s="33"/>
      <c r="L20" s="5"/>
      <c r="M20" s="5"/>
      <c r="N20" s="5"/>
      <c r="P20" s="5"/>
      <c r="Q20" s="5"/>
      <c r="R20" s="33"/>
      <c r="S20" s="5"/>
      <c r="T20" s="5"/>
      <c r="X20" s="55"/>
      <c r="Y20" s="55"/>
      <c r="Z20" s="55"/>
    </row>
    <row r="21" spans="1:26" ht="12.75">
      <c r="A21" s="4"/>
      <c r="B21" s="1"/>
      <c r="C21" s="1"/>
      <c r="E21" s="5"/>
      <c r="F21" s="5"/>
      <c r="G21" s="33"/>
      <c r="H21" s="5"/>
      <c r="I21" s="5"/>
      <c r="J21" s="5"/>
      <c r="K21" s="33"/>
      <c r="L21" s="5"/>
      <c r="M21" s="5"/>
      <c r="N21" s="5"/>
      <c r="O21" s="33"/>
      <c r="P21" s="5"/>
      <c r="Q21" s="5"/>
      <c r="R21" s="33"/>
      <c r="S21" s="5"/>
      <c r="X21" s="55"/>
      <c r="Y21" s="55"/>
      <c r="Z21" s="55"/>
    </row>
    <row r="22" spans="1:26" ht="12.75">
      <c r="A22" s="4"/>
      <c r="B22" s="1"/>
      <c r="C22" s="1"/>
      <c r="E22" s="5"/>
      <c r="F22" s="5"/>
      <c r="G22" s="33"/>
      <c r="H22" s="5"/>
      <c r="I22" s="5"/>
      <c r="J22" s="5"/>
      <c r="K22" s="33"/>
      <c r="L22" s="5"/>
      <c r="M22" s="5"/>
      <c r="N22" s="5"/>
      <c r="P22" s="5"/>
      <c r="Q22" s="5"/>
      <c r="R22" s="33"/>
      <c r="S22" s="5"/>
      <c r="T22" s="38"/>
      <c r="X22" s="55"/>
      <c r="Y22" s="55"/>
      <c r="Z22" s="55"/>
    </row>
    <row r="23" spans="1:26" ht="12.75">
      <c r="A23" s="4"/>
      <c r="B23" s="1"/>
      <c r="C23" s="1"/>
      <c r="E23" s="5"/>
      <c r="F23" s="5"/>
      <c r="G23" s="33"/>
      <c r="H23" s="5"/>
      <c r="I23" s="5"/>
      <c r="J23" s="5"/>
      <c r="K23" s="33"/>
      <c r="L23" s="5"/>
      <c r="M23" s="5"/>
      <c r="N23" s="5"/>
      <c r="P23" s="5"/>
      <c r="Q23" s="5"/>
      <c r="R23" s="33"/>
      <c r="S23" s="5"/>
      <c r="T23" s="5"/>
      <c r="X23" s="55"/>
      <c r="Y23" s="55"/>
      <c r="Z23" s="55"/>
    </row>
    <row r="26" spans="1:26" ht="12.75">
      <c r="A26" s="4"/>
      <c r="B26" s="1"/>
      <c r="C26" s="1"/>
      <c r="E26" s="5"/>
      <c r="F26" s="5"/>
      <c r="G26" s="33"/>
      <c r="H26" s="5"/>
      <c r="I26" s="5"/>
      <c r="J26" s="5"/>
      <c r="K26" s="33"/>
      <c r="L26" s="5"/>
      <c r="M26" s="5"/>
      <c r="N26" s="5"/>
      <c r="O26" s="33"/>
      <c r="P26" s="5"/>
      <c r="Q26" s="5"/>
      <c r="R26" s="33"/>
      <c r="S26" s="5"/>
      <c r="X26" s="55"/>
      <c r="Y26" s="55"/>
      <c r="Z26" s="55"/>
    </row>
    <row r="27" spans="1:26" ht="12.75">
      <c r="A27" s="4"/>
      <c r="B27" s="1"/>
      <c r="C27" s="1"/>
      <c r="E27" s="5"/>
      <c r="F27" s="5"/>
      <c r="G27" s="33"/>
      <c r="H27" s="5"/>
      <c r="I27" s="5"/>
      <c r="J27" s="5"/>
      <c r="K27" s="33"/>
      <c r="L27" s="5"/>
      <c r="M27" s="5"/>
      <c r="N27" s="5"/>
      <c r="O27" s="33"/>
      <c r="P27" s="5"/>
      <c r="Q27" s="5"/>
      <c r="R27" s="33"/>
      <c r="S27" s="5"/>
      <c r="X27" s="55"/>
      <c r="Y27" s="55"/>
      <c r="Z27" s="55"/>
    </row>
    <row r="28" spans="1:26" ht="12.75">
      <c r="A28" s="44"/>
      <c r="E28" s="5"/>
      <c r="F28" s="5"/>
      <c r="H28" s="5"/>
      <c r="J28" s="5"/>
      <c r="L28" s="5"/>
      <c r="M28" s="5"/>
      <c r="N28" s="5"/>
      <c r="Q28" s="5"/>
      <c r="S28" s="5"/>
      <c r="U28" s="5"/>
      <c r="V28" s="5"/>
      <c r="W28" s="5"/>
      <c r="X28" s="55"/>
      <c r="Y28" s="55"/>
      <c r="Z28" s="55"/>
    </row>
    <row r="29" spans="1:26" ht="12.75">
      <c r="A29" s="4"/>
      <c r="B29" s="1"/>
      <c r="C29" s="1"/>
      <c r="E29" s="5"/>
      <c r="F29" s="5"/>
      <c r="G29" s="33"/>
      <c r="H29" s="5"/>
      <c r="I29" s="5"/>
      <c r="J29" s="5"/>
      <c r="K29" s="33"/>
      <c r="L29" s="5"/>
      <c r="M29" s="5"/>
      <c r="N29" s="5"/>
      <c r="O29" s="33"/>
      <c r="P29" s="5"/>
      <c r="Q29" s="5"/>
      <c r="R29" s="33"/>
      <c r="S29" s="5"/>
      <c r="U29" s="5"/>
      <c r="V29" s="5"/>
      <c r="W29" s="5"/>
      <c r="X29" s="55"/>
      <c r="Y29" s="55"/>
      <c r="Z29" s="55"/>
    </row>
    <row r="30" spans="1:26" ht="12.75">
      <c r="A30" s="44"/>
      <c r="E30" s="5"/>
      <c r="F30" s="5"/>
      <c r="H30" s="5"/>
      <c r="J30" s="5"/>
      <c r="L30" s="5"/>
      <c r="M30" s="5"/>
      <c r="N30" s="5"/>
      <c r="Q30" s="5"/>
      <c r="S30" s="5"/>
      <c r="X30" s="55"/>
      <c r="Y30" s="55"/>
      <c r="Z30" s="55"/>
    </row>
    <row r="31" spans="1:26" ht="12.75">
      <c r="A31" s="4"/>
      <c r="B31" s="1"/>
      <c r="C31" s="1"/>
      <c r="E31" s="5"/>
      <c r="F31" s="5"/>
      <c r="G31" s="33"/>
      <c r="H31" s="5"/>
      <c r="I31" s="5"/>
      <c r="J31" s="5"/>
      <c r="K31" s="33"/>
      <c r="L31" s="5"/>
      <c r="M31" s="5"/>
      <c r="N31" s="5"/>
      <c r="O31" s="33"/>
      <c r="P31" s="5"/>
      <c r="Q31" s="5"/>
      <c r="R31" s="33"/>
      <c r="S31" s="5"/>
      <c r="X31" s="55"/>
      <c r="Y31" s="55"/>
      <c r="Z31" s="55"/>
    </row>
    <row r="32" spans="1:26" ht="12.75">
      <c r="A32" s="4"/>
      <c r="B32" s="1"/>
      <c r="C32" s="1"/>
      <c r="E32" s="5"/>
      <c r="F32" s="5"/>
      <c r="G32" s="33"/>
      <c r="H32" s="5"/>
      <c r="I32" s="5"/>
      <c r="J32" s="5"/>
      <c r="K32" s="33"/>
      <c r="L32" s="5"/>
      <c r="M32" s="5"/>
      <c r="N32" s="5"/>
      <c r="O32" s="33"/>
      <c r="P32" s="5"/>
      <c r="Q32" s="5"/>
      <c r="R32" s="33"/>
      <c r="S32" s="5"/>
      <c r="T32" s="33"/>
      <c r="X32" s="55"/>
      <c r="Y32" s="55"/>
      <c r="Z32" s="55"/>
    </row>
    <row r="33" spans="1:26" ht="12.75">
      <c r="A33" s="4"/>
      <c r="B33" s="1"/>
      <c r="C33" s="1"/>
      <c r="E33" s="5"/>
      <c r="F33" s="5"/>
      <c r="G33" s="33"/>
      <c r="H33" s="5"/>
      <c r="I33" s="5"/>
      <c r="J33" s="5"/>
      <c r="K33" s="33"/>
      <c r="L33" s="5"/>
      <c r="M33" s="5"/>
      <c r="N33" s="5"/>
      <c r="O33" s="33"/>
      <c r="P33" s="5"/>
      <c r="Q33" s="5"/>
      <c r="R33" s="33"/>
      <c r="S33" s="5"/>
      <c r="T33" s="38"/>
      <c r="X33" s="55"/>
      <c r="Y33" s="55"/>
      <c r="Z33" s="55"/>
    </row>
    <row r="34" spans="1:26" ht="12.75">
      <c r="A34" s="44"/>
      <c r="B34" s="35"/>
      <c r="C34" s="35"/>
      <c r="D34" s="36"/>
      <c r="E34" s="5"/>
      <c r="F34" s="5"/>
      <c r="G34" s="33"/>
      <c r="H34" s="5"/>
      <c r="I34" s="5"/>
      <c r="J34" s="5"/>
      <c r="K34" s="33"/>
      <c r="L34" s="5"/>
      <c r="M34" s="5"/>
      <c r="N34" s="5"/>
      <c r="O34" s="33"/>
      <c r="P34" s="5"/>
      <c r="Q34" s="5"/>
      <c r="R34" s="33"/>
      <c r="S34" s="5"/>
      <c r="T34" s="39"/>
      <c r="X34" s="55"/>
      <c r="Y34" s="55"/>
      <c r="Z34" s="55"/>
    </row>
    <row r="35" spans="1:26" ht="12.75">
      <c r="A35" s="4"/>
      <c r="B35" s="1"/>
      <c r="C35" s="1"/>
      <c r="E35" s="5"/>
      <c r="F35" s="5"/>
      <c r="G35" s="33"/>
      <c r="H35" s="5"/>
      <c r="I35" s="5"/>
      <c r="J35" s="5"/>
      <c r="K35" s="33"/>
      <c r="L35" s="5"/>
      <c r="M35" s="5"/>
      <c r="N35" s="5"/>
      <c r="O35" s="33"/>
      <c r="P35" s="5"/>
      <c r="Q35" s="5"/>
      <c r="R35" s="33"/>
      <c r="S35" s="5"/>
      <c r="T35" s="5"/>
      <c r="X35" s="55"/>
      <c r="Y35" s="55"/>
      <c r="Z35" s="55"/>
    </row>
    <row r="36" spans="1:26" ht="12.75">
      <c r="A36" s="44"/>
      <c r="F36" s="5"/>
      <c r="H36" s="5"/>
      <c r="J36" s="5"/>
      <c r="L36" s="5"/>
      <c r="M36" s="5"/>
      <c r="N36" s="5"/>
      <c r="Q36" s="5"/>
      <c r="S36" s="5"/>
      <c r="X36" s="55"/>
      <c r="Y36" s="55"/>
      <c r="Z36" s="55"/>
    </row>
    <row r="37" spans="1:26" ht="12.75">
      <c r="A37" s="4"/>
      <c r="B37" s="1"/>
      <c r="C37" s="1"/>
      <c r="E37" s="5"/>
      <c r="F37" s="5"/>
      <c r="G37" s="33"/>
      <c r="H37" s="5"/>
      <c r="I37" s="5"/>
      <c r="J37" s="5"/>
      <c r="K37" s="33"/>
      <c r="L37" s="5"/>
      <c r="M37" s="5"/>
      <c r="N37" s="5"/>
      <c r="O37" s="33"/>
      <c r="P37" s="5"/>
      <c r="Q37" s="5"/>
      <c r="R37" s="33"/>
      <c r="S37" s="5"/>
      <c r="T37" s="34"/>
      <c r="X37" s="55"/>
      <c r="Y37" s="55"/>
      <c r="Z37" s="55"/>
    </row>
    <row r="38" spans="1:26" ht="12.75">
      <c r="A38" s="4"/>
      <c r="B38" s="1"/>
      <c r="C38" s="1"/>
      <c r="E38" s="5"/>
      <c r="F38" s="5"/>
      <c r="G38" s="33"/>
      <c r="H38" s="5"/>
      <c r="I38" s="5"/>
      <c r="J38" s="5"/>
      <c r="K38" s="33"/>
      <c r="L38" s="5"/>
      <c r="M38" s="5"/>
      <c r="N38" s="5"/>
      <c r="O38" s="33"/>
      <c r="P38" s="5"/>
      <c r="Q38" s="5"/>
      <c r="R38" s="33"/>
      <c r="S38" s="5"/>
      <c r="T38" s="34"/>
      <c r="X38" s="55"/>
      <c r="Y38" s="55"/>
      <c r="Z38" s="55"/>
    </row>
    <row r="39" spans="1:26" ht="12.75">
      <c r="A39" s="4"/>
      <c r="B39" s="1"/>
      <c r="C39" s="1"/>
      <c r="E39" s="5"/>
      <c r="F39" s="5"/>
      <c r="G39" s="33"/>
      <c r="H39" s="5"/>
      <c r="I39" s="5"/>
      <c r="J39" s="5"/>
      <c r="K39" s="33"/>
      <c r="L39" s="5"/>
      <c r="M39" s="5"/>
      <c r="N39" s="5"/>
      <c r="O39" s="33"/>
      <c r="P39" s="5"/>
      <c r="Q39" s="5"/>
      <c r="R39" s="33"/>
      <c r="S39" s="5"/>
      <c r="X39" s="55"/>
      <c r="Y39" s="55"/>
      <c r="Z39" s="55"/>
    </row>
    <row r="40" spans="1:26" ht="12.75">
      <c r="A40" s="4"/>
      <c r="B40" s="1"/>
      <c r="C40" s="1"/>
      <c r="E40" s="5"/>
      <c r="F40" s="5"/>
      <c r="G40" s="33"/>
      <c r="H40" s="5"/>
      <c r="I40" s="5"/>
      <c r="J40" s="5"/>
      <c r="K40" s="33"/>
      <c r="L40" s="5"/>
      <c r="M40" s="5"/>
      <c r="N40" s="5"/>
      <c r="O40" s="33"/>
      <c r="P40" s="5"/>
      <c r="Q40" s="5"/>
      <c r="R40" s="33"/>
      <c r="S40" s="5"/>
      <c r="X40" s="55"/>
      <c r="Y40" s="55"/>
      <c r="Z40" s="55"/>
    </row>
    <row r="41" spans="1:26" ht="12.75">
      <c r="A41" s="44"/>
      <c r="F41" s="5"/>
      <c r="H41" s="5"/>
      <c r="J41" s="5"/>
      <c r="L41" s="5"/>
      <c r="M41" s="5"/>
      <c r="N41" s="5"/>
      <c r="Q41" s="5"/>
      <c r="S41" s="5"/>
      <c r="X41" s="55"/>
      <c r="Y41" s="55"/>
      <c r="Z41" s="55"/>
    </row>
    <row r="42" spans="1:26" ht="12.75">
      <c r="A42" s="4"/>
      <c r="B42" s="1"/>
      <c r="C42" s="1"/>
      <c r="E42" s="5"/>
      <c r="F42" s="5"/>
      <c r="G42" s="33"/>
      <c r="H42" s="5"/>
      <c r="I42" s="5"/>
      <c r="J42" s="5"/>
      <c r="K42" s="33"/>
      <c r="L42" s="5"/>
      <c r="M42" s="5"/>
      <c r="N42" s="5"/>
      <c r="O42" s="33"/>
      <c r="P42" s="5"/>
      <c r="Q42" s="5"/>
      <c r="R42" s="33"/>
      <c r="S42" s="5"/>
      <c r="T42" s="37"/>
      <c r="X42" s="55"/>
      <c r="Y42" s="55"/>
      <c r="Z42" s="55"/>
    </row>
    <row r="43" spans="1:26" ht="12.75">
      <c r="A43" s="4"/>
      <c r="F43" s="5"/>
      <c r="H43" s="5"/>
      <c r="J43" s="5"/>
      <c r="L43" s="5"/>
      <c r="M43" s="5"/>
      <c r="N43" s="5"/>
      <c r="Q43" s="5"/>
      <c r="S43" s="5"/>
      <c r="X43" s="55"/>
      <c r="Y43" s="55"/>
      <c r="Z43" s="55"/>
    </row>
  </sheetData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V556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19" sqref="R19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0.375" style="0" customWidth="1"/>
    <col min="5" max="7" width="9.125" style="0" customWidth="1"/>
    <col min="8" max="8" width="11.625" style="0" customWidth="1"/>
    <col min="9" max="11" width="9.125" style="0" customWidth="1"/>
    <col min="12" max="12" width="12.125" style="0" customWidth="1"/>
    <col min="13" max="13" width="19.00390625" style="0" customWidth="1"/>
    <col min="14" max="17" width="9.125" style="0" customWidth="1"/>
    <col min="18" max="18" width="18.875" style="0" customWidth="1"/>
  </cols>
  <sheetData>
    <row r="1" spans="5:19" ht="12.75">
      <c r="E1" s="59" t="s">
        <v>20</v>
      </c>
      <c r="F1" s="59"/>
      <c r="G1" s="59"/>
      <c r="H1" s="59"/>
      <c r="I1" s="59" t="s">
        <v>21</v>
      </c>
      <c r="J1" s="59"/>
      <c r="K1" s="59"/>
      <c r="L1" s="59"/>
      <c r="O1" s="59" t="s">
        <v>23</v>
      </c>
      <c r="P1" s="59"/>
      <c r="Q1" s="59"/>
      <c r="R1" s="32"/>
      <c r="S1" s="32"/>
    </row>
    <row r="2" spans="1:19" ht="24.75" customHeight="1">
      <c r="A2" s="3" t="s">
        <v>5</v>
      </c>
      <c r="B2" s="2" t="s">
        <v>0</v>
      </c>
      <c r="C2" s="2" t="s">
        <v>1</v>
      </c>
      <c r="D2" s="2" t="s">
        <v>2</v>
      </c>
      <c r="E2" s="2" t="s">
        <v>16</v>
      </c>
      <c r="F2" s="2" t="s">
        <v>17</v>
      </c>
      <c r="G2" s="2" t="s">
        <v>60</v>
      </c>
      <c r="H2" s="2" t="s">
        <v>48</v>
      </c>
      <c r="I2" s="2" t="s">
        <v>16</v>
      </c>
      <c r="J2" s="2" t="s">
        <v>17</v>
      </c>
      <c r="K2" s="2" t="s">
        <v>60</v>
      </c>
      <c r="L2" s="2" t="s">
        <v>48</v>
      </c>
      <c r="M2" s="2" t="s">
        <v>49</v>
      </c>
      <c r="N2" s="2" t="s">
        <v>19</v>
      </c>
      <c r="O2" s="2" t="s">
        <v>50</v>
      </c>
      <c r="P2" s="2" t="s">
        <v>17</v>
      </c>
      <c r="Q2" s="2" t="s">
        <v>60</v>
      </c>
      <c r="R2" s="2" t="s">
        <v>49</v>
      </c>
      <c r="S2" s="2" t="s">
        <v>19</v>
      </c>
    </row>
    <row r="3" spans="1:74" s="9" customFormat="1" ht="12.75">
      <c r="A3" s="26" t="s">
        <v>158</v>
      </c>
      <c r="B3" s="21"/>
      <c r="C3" s="20"/>
      <c r="D3" s="20"/>
      <c r="E3" s="27"/>
      <c r="F3" s="45"/>
      <c r="G3" s="20"/>
      <c r="H3" s="27">
        <f>SUM(G4:G6)</f>
        <v>114.45</v>
      </c>
      <c r="I3" s="27"/>
      <c r="J3" s="45"/>
      <c r="K3" s="20"/>
      <c r="L3" s="27">
        <f>SUM(SUM(K4:K6))</f>
        <v>100.57000000000001</v>
      </c>
      <c r="M3" s="27">
        <f>SUM(H3,L3)</f>
        <v>215.02</v>
      </c>
      <c r="N3" s="26">
        <v>1</v>
      </c>
      <c r="O3" s="27">
        <v>69.68</v>
      </c>
      <c r="P3" s="45"/>
      <c r="Q3" s="27">
        <f>SUM(O3,P4,P5,P6)</f>
        <v>69.68</v>
      </c>
      <c r="R3" s="27">
        <f>SUM(M3,Q3)</f>
        <v>284.70000000000005</v>
      </c>
      <c r="S3" s="26">
        <v>1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s="16" customFormat="1" ht="12.75" outlineLevel="1">
      <c r="A4" s="9"/>
      <c r="B4" s="13">
        <v>6521</v>
      </c>
      <c r="C4" s="22" t="s">
        <v>3</v>
      </c>
      <c r="D4" s="22" t="s">
        <v>4</v>
      </c>
      <c r="E4" s="31">
        <f>L!E22</f>
        <v>38.45</v>
      </c>
      <c r="F4" s="47">
        <f>L!G22</f>
        <v>0</v>
      </c>
      <c r="G4" s="31">
        <f>SUM(E4,F4)</f>
        <v>38.45</v>
      </c>
      <c r="H4" s="9"/>
      <c r="I4" s="31">
        <f>L!I22</f>
        <v>29.12</v>
      </c>
      <c r="J4" s="47">
        <f>L!K22</f>
        <v>0</v>
      </c>
      <c r="K4" s="31">
        <f>SUM(I4:J4)</f>
        <v>29.12</v>
      </c>
      <c r="L4" s="9"/>
      <c r="M4" s="9"/>
      <c r="N4" s="62"/>
      <c r="O4" s="31"/>
      <c r="P4" s="47">
        <v>0</v>
      </c>
      <c r="Q4" s="9"/>
      <c r="R4" s="9"/>
      <c r="S4" s="62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</row>
    <row r="5" spans="1:74" s="19" customFormat="1" ht="12.75" outlineLevel="1">
      <c r="A5" s="16"/>
      <c r="B5" s="15">
        <v>4019</v>
      </c>
      <c r="C5" s="24" t="s">
        <v>27</v>
      </c>
      <c r="D5" s="24" t="s">
        <v>84</v>
      </c>
      <c r="E5" s="29">
        <f>S!E22</f>
        <v>39.2</v>
      </c>
      <c r="F5" s="49">
        <f>S!G22</f>
        <v>0</v>
      </c>
      <c r="G5" s="29">
        <f>SUM(E5,F5)</f>
        <v>39.2</v>
      </c>
      <c r="H5" s="16"/>
      <c r="I5" s="29">
        <f>S!I22</f>
        <v>31.75</v>
      </c>
      <c r="J5" s="49">
        <f>S!K22</f>
        <v>5</v>
      </c>
      <c r="K5" s="29">
        <f>SUM(I5:J5)</f>
        <v>36.75</v>
      </c>
      <c r="L5" s="16"/>
      <c r="M5" s="16"/>
      <c r="N5" s="63"/>
      <c r="O5" s="29"/>
      <c r="P5" s="49">
        <v>0</v>
      </c>
      <c r="Q5" s="16"/>
      <c r="R5" s="16"/>
      <c r="S5" s="63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</row>
    <row r="6" spans="1:74" s="46" customFormat="1" ht="12.75" outlineLevel="1" collapsed="1">
      <c r="A6" s="16"/>
      <c r="B6" s="15">
        <v>4024</v>
      </c>
      <c r="C6" s="16" t="s">
        <v>176</v>
      </c>
      <c r="D6" s="16" t="s">
        <v>177</v>
      </c>
      <c r="E6" s="29">
        <f>S!E27</f>
        <v>36.8</v>
      </c>
      <c r="F6" s="49">
        <f>S!G27</f>
        <v>0</v>
      </c>
      <c r="G6" s="29">
        <f>SUM(E6,F6)</f>
        <v>36.8</v>
      </c>
      <c r="H6" s="16"/>
      <c r="I6" s="29">
        <f>S!I27</f>
        <v>29.7</v>
      </c>
      <c r="J6" s="49">
        <f>S!K27</f>
        <v>5</v>
      </c>
      <c r="K6" s="29">
        <f>SUM(I6:J6)</f>
        <v>34.7</v>
      </c>
      <c r="L6" s="16"/>
      <c r="M6" s="16"/>
      <c r="N6" s="63"/>
      <c r="O6" s="29"/>
      <c r="P6" s="49">
        <v>0</v>
      </c>
      <c r="Q6" s="16"/>
      <c r="R6" s="16"/>
      <c r="S6" s="63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</row>
    <row r="7" spans="1:74" s="9" customFormat="1" ht="12.75">
      <c r="A7" s="40" t="s">
        <v>146</v>
      </c>
      <c r="B7" s="21"/>
      <c r="C7" s="20"/>
      <c r="D7" s="20"/>
      <c r="E7" s="27"/>
      <c r="F7" s="45"/>
      <c r="G7" s="20"/>
      <c r="H7" s="27">
        <f>SUM(G8:G10)</f>
        <v>139.55</v>
      </c>
      <c r="I7" s="27"/>
      <c r="J7" s="45"/>
      <c r="K7" s="20"/>
      <c r="L7" s="27">
        <f>SUM(K8:K10)</f>
        <v>94.3</v>
      </c>
      <c r="M7" s="27">
        <f>SUM(H7,L7)</f>
        <v>233.85000000000002</v>
      </c>
      <c r="N7" s="26">
        <v>4</v>
      </c>
      <c r="O7" s="27">
        <v>66.88</v>
      </c>
      <c r="P7" s="45"/>
      <c r="Q7" s="27">
        <f>SUM(O7,P8,P9,P10)</f>
        <v>66.88</v>
      </c>
      <c r="R7" s="27">
        <f>SUM(M7,Q7)</f>
        <v>300.73</v>
      </c>
      <c r="S7" s="26">
        <v>2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</row>
    <row r="8" spans="1:74" s="11" customFormat="1" ht="12.75" outlineLevel="1">
      <c r="A8" s="10"/>
      <c r="B8" s="12">
        <v>5508</v>
      </c>
      <c r="C8" s="11" t="s">
        <v>40</v>
      </c>
      <c r="D8" s="11" t="s">
        <v>178</v>
      </c>
      <c r="E8" s="28">
        <f>M!E11</f>
        <v>45.29</v>
      </c>
      <c r="F8" s="48">
        <f>M!G11</f>
        <v>5</v>
      </c>
      <c r="G8" s="28">
        <f>SUM(E8,F8)</f>
        <v>50.29</v>
      </c>
      <c r="I8" s="28">
        <f>M!I11</f>
        <v>30.29</v>
      </c>
      <c r="J8" s="48">
        <f>M!K11</f>
        <v>0</v>
      </c>
      <c r="K8" s="28">
        <f>SUM(I8:J8)</f>
        <v>30.29</v>
      </c>
      <c r="N8" s="64"/>
      <c r="O8" s="28"/>
      <c r="P8" s="48">
        <v>0</v>
      </c>
      <c r="S8" s="64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</row>
    <row r="9" spans="1:74" s="16" customFormat="1" ht="12.75" outlineLevel="1">
      <c r="A9" s="10"/>
      <c r="B9" s="12">
        <v>5513</v>
      </c>
      <c r="C9" s="23" t="s">
        <v>32</v>
      </c>
      <c r="D9" s="23" t="s">
        <v>39</v>
      </c>
      <c r="E9" s="28">
        <f>M!E16</f>
        <v>36.81</v>
      </c>
      <c r="F9" s="48">
        <f>M!G16</f>
        <v>10</v>
      </c>
      <c r="G9" s="28">
        <f>SUM(E9,F9)</f>
        <v>46.81</v>
      </c>
      <c r="H9" s="11"/>
      <c r="I9" s="28">
        <f>M!I16</f>
        <v>30.37</v>
      </c>
      <c r="J9" s="48">
        <f>M!K16</f>
        <v>0</v>
      </c>
      <c r="K9" s="28">
        <f>SUM(I9:J9)</f>
        <v>30.37</v>
      </c>
      <c r="L9" s="11"/>
      <c r="M9" s="11"/>
      <c r="N9" s="64"/>
      <c r="O9" s="28"/>
      <c r="P9" s="48">
        <v>0</v>
      </c>
      <c r="Q9" s="11"/>
      <c r="R9" s="11"/>
      <c r="S9" s="64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</row>
    <row r="10" spans="1:74" s="46" customFormat="1" ht="12.75" outlineLevel="1" collapsed="1">
      <c r="A10" s="17"/>
      <c r="B10" s="18">
        <v>3011</v>
      </c>
      <c r="C10" s="19" t="s">
        <v>51</v>
      </c>
      <c r="D10" s="19" t="s">
        <v>106</v>
      </c>
      <c r="E10" s="30">
        <f>T!E14</f>
        <v>42.45</v>
      </c>
      <c r="F10" s="50">
        <f>T!G14</f>
        <v>0</v>
      </c>
      <c r="G10" s="30">
        <f>SUM(E10,F10)</f>
        <v>42.45</v>
      </c>
      <c r="H10" s="19"/>
      <c r="I10" s="30">
        <f>T!I14</f>
        <v>33.64</v>
      </c>
      <c r="J10" s="50">
        <f>T!K14</f>
        <v>0</v>
      </c>
      <c r="K10" s="30">
        <f>SUM(I10:J10)</f>
        <v>33.64</v>
      </c>
      <c r="L10" s="19"/>
      <c r="M10" s="19"/>
      <c r="N10" s="65"/>
      <c r="O10" s="30"/>
      <c r="P10" s="50">
        <v>0</v>
      </c>
      <c r="Q10" s="19"/>
      <c r="R10" s="19"/>
      <c r="S10" s="65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</row>
    <row r="11" spans="1:74" s="9" customFormat="1" ht="12.75">
      <c r="A11" s="40" t="s">
        <v>47</v>
      </c>
      <c r="B11" s="21"/>
      <c r="C11" s="20"/>
      <c r="D11" s="20"/>
      <c r="E11" s="27"/>
      <c r="F11" s="45"/>
      <c r="G11" s="20"/>
      <c r="H11" s="27">
        <f>SUM(G12:G14)</f>
        <v>114.41</v>
      </c>
      <c r="I11" s="27"/>
      <c r="J11" s="45"/>
      <c r="K11" s="20"/>
      <c r="L11" s="27">
        <f>SUM(SUM(K12:K14))</f>
        <v>116.47999999999999</v>
      </c>
      <c r="M11" s="27">
        <f>SUM(H11,L11)</f>
        <v>230.89</v>
      </c>
      <c r="N11" s="26">
        <v>3</v>
      </c>
      <c r="O11" s="27">
        <v>66.41</v>
      </c>
      <c r="P11" s="45"/>
      <c r="Q11" s="27">
        <f>SUM(O11,P12,P13,P14)</f>
        <v>76.41</v>
      </c>
      <c r="R11" s="27">
        <f>SUM(M11,Q11)</f>
        <v>307.29999999999995</v>
      </c>
      <c r="S11" s="26">
        <v>3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</row>
    <row r="12" spans="1:74" s="19" customFormat="1" ht="12.75" outlineLevel="1" collapsed="1">
      <c r="A12" s="8"/>
      <c r="B12" s="13">
        <v>6507</v>
      </c>
      <c r="C12" s="22" t="s">
        <v>7</v>
      </c>
      <c r="D12" s="22" t="s">
        <v>8</v>
      </c>
      <c r="E12" s="31">
        <f>L!E10</f>
        <v>34.9</v>
      </c>
      <c r="F12" s="47">
        <f>L!G10</f>
        <v>0</v>
      </c>
      <c r="G12" s="31">
        <f>SUM(E12,F12)</f>
        <v>34.9</v>
      </c>
      <c r="H12" s="9"/>
      <c r="I12" s="31">
        <f>L!I10</f>
        <v>29.1</v>
      </c>
      <c r="J12" s="47">
        <f>L!K10</f>
        <v>10</v>
      </c>
      <c r="K12" s="31">
        <f>SUM(I12:J12)</f>
        <v>39.1</v>
      </c>
      <c r="L12" s="9"/>
      <c r="M12" s="9"/>
      <c r="N12" s="62"/>
      <c r="O12" s="31"/>
      <c r="P12" s="47">
        <v>5</v>
      </c>
      <c r="Q12" s="9"/>
      <c r="R12" s="9"/>
      <c r="S12" s="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</row>
    <row r="13" spans="1:74" s="19" customFormat="1" ht="12.75" outlineLevel="1">
      <c r="A13" s="8"/>
      <c r="B13" s="13">
        <v>6517</v>
      </c>
      <c r="C13" s="9" t="s">
        <v>196</v>
      </c>
      <c r="D13" s="9" t="s">
        <v>197</v>
      </c>
      <c r="E13" s="31">
        <f>L!E19</f>
        <v>36.66</v>
      </c>
      <c r="F13" s="47">
        <f>L!G19</f>
        <v>5</v>
      </c>
      <c r="G13" s="31">
        <f>SUM(E13,F13)</f>
        <v>41.66</v>
      </c>
      <c r="H13" s="9"/>
      <c r="I13" s="31">
        <f>L!I19</f>
        <v>37.34</v>
      </c>
      <c r="J13" s="47">
        <f>L!K19</f>
        <v>10</v>
      </c>
      <c r="K13" s="31">
        <f>SUM(I13:J13)</f>
        <v>47.34</v>
      </c>
      <c r="L13" s="9"/>
      <c r="M13" s="9"/>
      <c r="N13" s="62"/>
      <c r="O13" s="31"/>
      <c r="P13" s="47">
        <v>0</v>
      </c>
      <c r="Q13" s="9"/>
      <c r="R13" s="9"/>
      <c r="S13" s="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</row>
    <row r="14" spans="1:74" s="46" customFormat="1" ht="12.75" outlineLevel="1" collapsed="1">
      <c r="A14" s="14"/>
      <c r="B14" s="15">
        <v>4028</v>
      </c>
      <c r="C14" s="24" t="s">
        <v>24</v>
      </c>
      <c r="D14" s="24" t="s">
        <v>25</v>
      </c>
      <c r="E14" s="29">
        <f>S!E31</f>
        <v>37.85</v>
      </c>
      <c r="F14" s="49">
        <f>S!G31</f>
        <v>0</v>
      </c>
      <c r="G14" s="29">
        <f>SUM(E14,F14)</f>
        <v>37.85</v>
      </c>
      <c r="H14" s="16"/>
      <c r="I14" s="29">
        <f>S!I31</f>
        <v>30.04</v>
      </c>
      <c r="J14" s="49">
        <f>S!K31</f>
        <v>0</v>
      </c>
      <c r="K14" s="29">
        <f>SUM(I14:J14)</f>
        <v>30.04</v>
      </c>
      <c r="L14" s="16"/>
      <c r="M14" s="16"/>
      <c r="N14" s="63"/>
      <c r="O14" s="29"/>
      <c r="P14" s="49">
        <v>5</v>
      </c>
      <c r="Q14" s="16"/>
      <c r="R14" s="16"/>
      <c r="S14" s="16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</row>
    <row r="15" spans="1:74" s="9" customFormat="1" ht="12.75" collapsed="1">
      <c r="A15" s="40" t="s">
        <v>154</v>
      </c>
      <c r="B15" s="21"/>
      <c r="C15" s="20"/>
      <c r="D15" s="20"/>
      <c r="E15" s="27"/>
      <c r="F15" s="45"/>
      <c r="G15" s="20"/>
      <c r="H15" s="27">
        <f>SUM(G16:G18)</f>
        <v>144.64999999999998</v>
      </c>
      <c r="I15" s="27"/>
      <c r="J15" s="45"/>
      <c r="K15" s="20"/>
      <c r="L15" s="27">
        <f>SUM(SUM(K16:K18))</f>
        <v>123.02000000000001</v>
      </c>
      <c r="M15" s="27">
        <f>SUM(H15,L15)</f>
        <v>267.66999999999996</v>
      </c>
      <c r="N15" s="26">
        <v>9</v>
      </c>
      <c r="O15" s="27">
        <v>69.94</v>
      </c>
      <c r="P15" s="45"/>
      <c r="Q15" s="27">
        <f>SUM(O15,P16,P17,P18)</f>
        <v>74.94</v>
      </c>
      <c r="R15" s="27">
        <f>SUM(M15,Q15)</f>
        <v>342.60999999999996</v>
      </c>
      <c r="S15" s="20">
        <v>4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74" s="9" customFormat="1" ht="12.75" hidden="1" outlineLevel="1">
      <c r="A16" s="53"/>
      <c r="B16" s="12">
        <v>5507</v>
      </c>
      <c r="C16" s="11" t="s">
        <v>7</v>
      </c>
      <c r="D16" s="11" t="s">
        <v>100</v>
      </c>
      <c r="E16" s="28">
        <f>M!E10</f>
        <v>41.45</v>
      </c>
      <c r="F16" s="48">
        <f>M!G10</f>
        <v>10</v>
      </c>
      <c r="G16" s="28">
        <f>SUM(E16,F16)</f>
        <v>51.45</v>
      </c>
      <c r="H16" s="11"/>
      <c r="I16" s="28">
        <f>M!I10</f>
        <v>29.84</v>
      </c>
      <c r="J16" s="48">
        <f>M!K10</f>
        <v>5</v>
      </c>
      <c r="K16" s="28">
        <f>SUM(I16:J16)</f>
        <v>34.84</v>
      </c>
      <c r="L16" s="11"/>
      <c r="M16" s="11"/>
      <c r="N16" s="64"/>
      <c r="O16" s="28"/>
      <c r="P16" s="48">
        <v>0</v>
      </c>
      <c r="Q16" s="11"/>
      <c r="R16" s="11"/>
      <c r="S16" s="11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</row>
    <row r="17" spans="1:74" s="16" customFormat="1" ht="12.75" hidden="1" outlineLevel="1" collapsed="1">
      <c r="A17" s="11"/>
      <c r="B17" s="12">
        <v>5518</v>
      </c>
      <c r="C17" s="11" t="s">
        <v>126</v>
      </c>
      <c r="D17" s="11" t="s">
        <v>139</v>
      </c>
      <c r="E17" s="28">
        <f>M!E21</f>
        <v>33.37</v>
      </c>
      <c r="F17" s="48">
        <f>M!G21</f>
        <v>10</v>
      </c>
      <c r="G17" s="28">
        <f>SUM(E17,F17)</f>
        <v>43.37</v>
      </c>
      <c r="H17" s="11"/>
      <c r="I17" s="28">
        <f>M!I21</f>
        <v>27.28</v>
      </c>
      <c r="J17" s="48">
        <f>M!K21</f>
        <v>5</v>
      </c>
      <c r="K17" s="28">
        <f>SUM(I17:J17)</f>
        <v>32.28</v>
      </c>
      <c r="L17" s="11"/>
      <c r="M17" s="11"/>
      <c r="N17" s="64"/>
      <c r="O17" s="28"/>
      <c r="P17" s="48">
        <v>5</v>
      </c>
      <c r="Q17" s="11"/>
      <c r="R17" s="11"/>
      <c r="S17" s="11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</row>
    <row r="18" spans="1:74" s="46" customFormat="1" ht="12.75" hidden="1" outlineLevel="1" collapsed="1">
      <c r="A18" s="19"/>
      <c r="B18" s="18">
        <v>3010</v>
      </c>
      <c r="C18" s="25" t="s">
        <v>35</v>
      </c>
      <c r="D18" s="25" t="s">
        <v>45</v>
      </c>
      <c r="E18" s="30">
        <f>T!E13</f>
        <v>49.83</v>
      </c>
      <c r="F18" s="50">
        <f>T!G13</f>
        <v>0</v>
      </c>
      <c r="G18" s="30">
        <f>SUM(E18,F18)</f>
        <v>49.83</v>
      </c>
      <c r="H18" s="19"/>
      <c r="I18" s="30">
        <f>T!I13</f>
        <v>50.9</v>
      </c>
      <c r="J18" s="50">
        <f>T!K13</f>
        <v>5</v>
      </c>
      <c r="K18" s="30">
        <f>SUM(I18:J18)</f>
        <v>55.9</v>
      </c>
      <c r="L18" s="19"/>
      <c r="M18" s="19"/>
      <c r="N18" s="65"/>
      <c r="O18" s="30"/>
      <c r="P18" s="50">
        <v>0</v>
      </c>
      <c r="Q18" s="19"/>
      <c r="R18" s="19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</row>
    <row r="19" spans="1:74" s="9" customFormat="1" ht="12.75" collapsed="1">
      <c r="A19" s="6" t="s">
        <v>155</v>
      </c>
      <c r="B19" s="4"/>
      <c r="C19"/>
      <c r="D19"/>
      <c r="E19" s="27"/>
      <c r="F19" s="45"/>
      <c r="G19" s="20"/>
      <c r="H19" s="27">
        <f>SUM(G20:G22)</f>
        <v>132.76999999999998</v>
      </c>
      <c r="I19" s="27"/>
      <c r="J19" s="45"/>
      <c r="K19" s="20"/>
      <c r="L19" s="27">
        <f>SUM(SUM(K20:K22))</f>
        <v>131.14999999999998</v>
      </c>
      <c r="M19" s="27">
        <f>SUM(H19,L19)</f>
        <v>263.91999999999996</v>
      </c>
      <c r="N19" s="26">
        <v>8</v>
      </c>
      <c r="O19" s="27">
        <v>76.43</v>
      </c>
      <c r="P19" s="45"/>
      <c r="Q19" s="27">
        <f>SUM(O19,P20,P21,P22)</f>
        <v>91.43</v>
      </c>
      <c r="R19" s="27">
        <f>SUM(M19,Q19)</f>
        <v>355.34999999999997</v>
      </c>
      <c r="S19" s="20">
        <v>5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</row>
    <row r="20" spans="1:74" s="16" customFormat="1" ht="12.75" hidden="1" outlineLevel="1">
      <c r="A20" s="11"/>
      <c r="B20" s="12">
        <v>5503</v>
      </c>
      <c r="C20" s="11" t="s">
        <v>41</v>
      </c>
      <c r="D20" s="11" t="s">
        <v>156</v>
      </c>
      <c r="E20" s="28">
        <f>M!E6</f>
        <v>45.88</v>
      </c>
      <c r="F20" s="48">
        <f>M!G6</f>
        <v>0</v>
      </c>
      <c r="G20" s="28">
        <f>SUM(E20,F20)</f>
        <v>45.88</v>
      </c>
      <c r="H20" s="11"/>
      <c r="I20" s="28">
        <f>M!I6</f>
        <v>44.66</v>
      </c>
      <c r="J20" s="48">
        <f>M!K6</f>
        <v>5</v>
      </c>
      <c r="K20" s="28">
        <f>SUM(I20:J20)</f>
        <v>49.66</v>
      </c>
      <c r="L20" s="11"/>
      <c r="M20" s="11"/>
      <c r="N20" s="64"/>
      <c r="O20" s="28"/>
      <c r="P20" s="48">
        <v>10</v>
      </c>
      <c r="Q20" s="11"/>
      <c r="R20" s="11"/>
      <c r="S20" s="11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</row>
    <row r="21" spans="2:74" s="19" customFormat="1" ht="12.75" hidden="1" outlineLevel="1">
      <c r="B21" s="18">
        <v>3003</v>
      </c>
      <c r="C21" s="19" t="s">
        <v>57</v>
      </c>
      <c r="D21" s="19" t="s">
        <v>101</v>
      </c>
      <c r="E21" s="30">
        <f>T!E6</f>
        <v>43.48</v>
      </c>
      <c r="F21" s="50">
        <f>T!G6</f>
        <v>0</v>
      </c>
      <c r="G21" s="30">
        <f>SUM(E21,F21)</f>
        <v>43.48</v>
      </c>
      <c r="I21" s="30">
        <f>T!I6</f>
        <v>35.01</v>
      </c>
      <c r="J21" s="50">
        <f>T!K6</f>
        <v>5</v>
      </c>
      <c r="K21" s="30">
        <f>SUM(I21:J21)</f>
        <v>40.01</v>
      </c>
      <c r="N21" s="65"/>
      <c r="O21" s="30"/>
      <c r="P21" s="50">
        <v>5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</row>
    <row r="22" spans="1:74" s="46" customFormat="1" ht="12.75" hidden="1" outlineLevel="1" collapsed="1">
      <c r="A22" s="19"/>
      <c r="B22" s="18">
        <v>3008</v>
      </c>
      <c r="C22" s="19" t="s">
        <v>135</v>
      </c>
      <c r="D22" s="19" t="s">
        <v>143</v>
      </c>
      <c r="E22" s="30">
        <f>T!E11</f>
        <v>43.41</v>
      </c>
      <c r="F22" s="50">
        <f>T!G11</f>
        <v>0</v>
      </c>
      <c r="G22" s="30">
        <f>SUM(E22,F22)</f>
        <v>43.41</v>
      </c>
      <c r="H22" s="19"/>
      <c r="I22" s="30">
        <f>T!I11</f>
        <v>36.48</v>
      </c>
      <c r="J22" s="50">
        <f>T!K11</f>
        <v>5</v>
      </c>
      <c r="K22" s="30">
        <f>SUM(I22:J22)</f>
        <v>41.48</v>
      </c>
      <c r="L22" s="19"/>
      <c r="M22" s="19"/>
      <c r="N22" s="65"/>
      <c r="O22" s="30"/>
      <c r="P22" s="50">
        <v>0</v>
      </c>
      <c r="Q22" s="19"/>
      <c r="R22" s="19"/>
      <c r="S22" s="19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</row>
    <row r="23" spans="1:74" s="11" customFormat="1" ht="12.75" collapsed="1">
      <c r="A23" s="40" t="s">
        <v>148</v>
      </c>
      <c r="B23" s="21"/>
      <c r="C23" s="20"/>
      <c r="D23" s="20"/>
      <c r="E23" s="27"/>
      <c r="F23" s="45"/>
      <c r="G23" s="20"/>
      <c r="H23" s="27">
        <f>SUM(G24:G26)</f>
        <v>154.74</v>
      </c>
      <c r="I23" s="27"/>
      <c r="J23" s="45"/>
      <c r="K23" s="20"/>
      <c r="L23" s="27">
        <f>SUM(SUM(K24:K26))</f>
        <v>126.55</v>
      </c>
      <c r="M23" s="27">
        <f>SUM(H23,L23)</f>
        <v>281.29</v>
      </c>
      <c r="N23" s="26">
        <v>10</v>
      </c>
      <c r="O23" s="27">
        <v>65.33</v>
      </c>
      <c r="P23" s="45"/>
      <c r="Q23" s="27">
        <f>SUM(O23,P24,P25,P26)</f>
        <v>75.33</v>
      </c>
      <c r="R23" s="27">
        <f>SUM(M23,Q23)</f>
        <v>356.62</v>
      </c>
      <c r="S23" s="20">
        <v>6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1:74" s="11" customFormat="1" ht="12.75" hidden="1" outlineLevel="1">
      <c r="A24" s="8"/>
      <c r="B24" s="13">
        <v>6509</v>
      </c>
      <c r="C24" s="9" t="s">
        <v>14</v>
      </c>
      <c r="D24" s="9" t="s">
        <v>52</v>
      </c>
      <c r="E24" s="31">
        <f>L!E12</f>
        <v>35.75</v>
      </c>
      <c r="F24" s="47">
        <f>L!G12</f>
        <v>10</v>
      </c>
      <c r="G24" s="31">
        <f>SUM(E24,F24)</f>
        <v>45.75</v>
      </c>
      <c r="H24" s="9"/>
      <c r="I24" s="31">
        <f>L!I12</f>
        <v>31.95</v>
      </c>
      <c r="J24" s="47">
        <f>L!K12</f>
        <v>10</v>
      </c>
      <c r="K24" s="31">
        <f>SUM(I24:J24)</f>
        <v>41.95</v>
      </c>
      <c r="L24" s="9"/>
      <c r="M24" s="9"/>
      <c r="N24" s="41"/>
      <c r="O24" s="31"/>
      <c r="P24" s="47">
        <v>0</v>
      </c>
      <c r="Q24" s="9"/>
      <c r="R24" s="9"/>
      <c r="S24" s="9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</row>
    <row r="25" spans="1:74" s="16" customFormat="1" ht="12.75" hidden="1" outlineLevel="1">
      <c r="A25" s="8"/>
      <c r="B25" s="13">
        <v>6525</v>
      </c>
      <c r="C25" s="22" t="s">
        <v>70</v>
      </c>
      <c r="D25" s="22" t="s">
        <v>71</v>
      </c>
      <c r="E25" s="31">
        <f>L!E26</f>
        <v>37.6</v>
      </c>
      <c r="F25" s="47">
        <f>L!G26</f>
        <v>30</v>
      </c>
      <c r="G25" s="31">
        <f>SUM(E25,F25)</f>
        <v>67.6</v>
      </c>
      <c r="H25" s="9"/>
      <c r="I25" s="31">
        <f>L!I26</f>
        <v>36.68</v>
      </c>
      <c r="J25" s="47">
        <f>L!K26</f>
        <v>15</v>
      </c>
      <c r="K25" s="31">
        <f>SUM(I25:J25)</f>
        <v>51.68</v>
      </c>
      <c r="L25" s="9"/>
      <c r="M25" s="9"/>
      <c r="N25" s="41"/>
      <c r="O25" s="31"/>
      <c r="P25" s="47">
        <v>5</v>
      </c>
      <c r="Q25" s="9"/>
      <c r="R25" s="9"/>
      <c r="S25" s="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pans="1:74" s="46" customFormat="1" ht="12.75" hidden="1" outlineLevel="1" collapsed="1">
      <c r="A26" s="14"/>
      <c r="B26" s="15">
        <v>4005</v>
      </c>
      <c r="C26" s="16" t="s">
        <v>89</v>
      </c>
      <c r="D26" s="16" t="s">
        <v>90</v>
      </c>
      <c r="E26" s="29">
        <f>S!E8</f>
        <v>36.39</v>
      </c>
      <c r="F26" s="49">
        <f>S!G8</f>
        <v>5</v>
      </c>
      <c r="G26" s="29">
        <f>SUM(E26,F26)</f>
        <v>41.39</v>
      </c>
      <c r="H26" s="16"/>
      <c r="I26" s="29">
        <f>S!I8</f>
        <v>27.92</v>
      </c>
      <c r="J26" s="49">
        <f>S!K8</f>
        <v>5</v>
      </c>
      <c r="K26" s="29">
        <f>SUM(I26:J26)</f>
        <v>32.92</v>
      </c>
      <c r="L26" s="16"/>
      <c r="M26" s="16"/>
      <c r="N26" s="51"/>
      <c r="O26" s="29"/>
      <c r="P26" s="49">
        <v>5</v>
      </c>
      <c r="Q26" s="16"/>
      <c r="R26" s="16"/>
      <c r="S26" s="16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pans="1:74" s="9" customFormat="1" ht="12.75" collapsed="1">
      <c r="A27" s="26" t="s">
        <v>161</v>
      </c>
      <c r="B27" s="21"/>
      <c r="C27"/>
      <c r="D27"/>
      <c r="E27" s="5"/>
      <c r="F27" s="33"/>
      <c r="G27" s="20"/>
      <c r="H27" s="27">
        <f>SUM(G28:G30)</f>
        <v>133.21</v>
      </c>
      <c r="I27" s="5"/>
      <c r="J27" s="33"/>
      <c r="K27" s="20"/>
      <c r="L27" s="27">
        <f>SUM(SUM(K28:K30))</f>
        <v>101.74000000000001</v>
      </c>
      <c r="M27" s="27">
        <f>SUM(H27,L27)</f>
        <v>234.95000000000002</v>
      </c>
      <c r="N27" s="6">
        <v>5</v>
      </c>
      <c r="O27" s="5">
        <v>88.36</v>
      </c>
      <c r="P27" s="45"/>
      <c r="Q27" s="27">
        <f>SUM(O27,P28,P29,P30)</f>
        <v>208.36</v>
      </c>
      <c r="R27" s="27">
        <f>SUM(M27,Q27)</f>
        <v>443.31000000000006</v>
      </c>
      <c r="S27" s="20">
        <v>7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</row>
    <row r="28" spans="1:74" s="9" customFormat="1" ht="12.75" hidden="1" outlineLevel="1">
      <c r="A28" s="41"/>
      <c r="B28" s="42">
        <v>6501</v>
      </c>
      <c r="C28" s="9" t="s">
        <v>168</v>
      </c>
      <c r="D28" s="9" t="s">
        <v>169</v>
      </c>
      <c r="E28" s="31">
        <f>L!E4</f>
        <v>36.78</v>
      </c>
      <c r="F28" s="47">
        <f>L!G4</f>
        <v>0</v>
      </c>
      <c r="G28" s="31">
        <f>SUM(E28,F28)</f>
        <v>36.78</v>
      </c>
      <c r="I28" s="31">
        <f>L!I4</f>
        <v>31.87</v>
      </c>
      <c r="J28" s="47">
        <f>L!K4</f>
        <v>5</v>
      </c>
      <c r="K28" s="31">
        <f>SUM(I28:J28)</f>
        <v>36.870000000000005</v>
      </c>
      <c r="N28" s="62"/>
      <c r="O28" s="31"/>
      <c r="P28" s="47">
        <v>0</v>
      </c>
      <c r="S28" s="11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</row>
    <row r="29" spans="1:74" s="16" customFormat="1" ht="12.75" hidden="1" outlineLevel="1">
      <c r="A29" s="9"/>
      <c r="B29" s="13">
        <v>6502</v>
      </c>
      <c r="C29" s="22" t="s">
        <v>51</v>
      </c>
      <c r="D29" s="22" t="s">
        <v>15</v>
      </c>
      <c r="E29" s="31">
        <f>L!E5</f>
        <v>37.62</v>
      </c>
      <c r="F29" s="47">
        <f>L!G5</f>
        <v>10</v>
      </c>
      <c r="G29" s="31">
        <f>SUM(E29,F29)</f>
        <v>47.62</v>
      </c>
      <c r="H29" s="9"/>
      <c r="I29" s="31">
        <f>L!I5</f>
        <v>29.81</v>
      </c>
      <c r="J29" s="47">
        <f>L!K5</f>
        <v>5</v>
      </c>
      <c r="K29" s="31">
        <f>SUM(I29:J29)</f>
        <v>34.81</v>
      </c>
      <c r="L29" s="9"/>
      <c r="M29" s="9"/>
      <c r="N29" s="62"/>
      <c r="O29" s="31"/>
      <c r="P29" s="47">
        <v>0</v>
      </c>
      <c r="Q29" s="9"/>
      <c r="R29" s="9"/>
      <c r="S29" s="11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</row>
    <row r="30" spans="1:74" s="46" customFormat="1" ht="12.75" hidden="1" outlineLevel="1">
      <c r="A30" s="16"/>
      <c r="B30" s="15">
        <v>4003</v>
      </c>
      <c r="C30" s="16" t="s">
        <v>170</v>
      </c>
      <c r="D30" s="16" t="s">
        <v>85</v>
      </c>
      <c r="E30" s="29">
        <f>S!E6</f>
        <v>43.81</v>
      </c>
      <c r="F30" s="49">
        <f>S!G6</f>
        <v>5</v>
      </c>
      <c r="G30" s="29">
        <f>SUM(E30,F30)</f>
        <v>48.81</v>
      </c>
      <c r="H30" s="16"/>
      <c r="I30" s="29">
        <f>S!I6</f>
        <v>30.06</v>
      </c>
      <c r="J30" s="49">
        <f>S!K6</f>
        <v>0</v>
      </c>
      <c r="K30" s="29">
        <f>SUM(I30:J30)</f>
        <v>30.06</v>
      </c>
      <c r="L30" s="16"/>
      <c r="M30" s="16"/>
      <c r="N30" s="63"/>
      <c r="O30" s="29"/>
      <c r="P30" s="49">
        <v>120</v>
      </c>
      <c r="Q30" s="16"/>
      <c r="R30" s="16"/>
      <c r="S30" s="16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</row>
    <row r="31" spans="1:19" s="20" customFormat="1" ht="12.75" collapsed="1">
      <c r="A31" s="26" t="s">
        <v>201</v>
      </c>
      <c r="B31" s="21"/>
      <c r="E31" s="27"/>
      <c r="F31" s="45"/>
      <c r="H31" s="27">
        <f>SUM(G32:G34)</f>
        <v>142.04</v>
      </c>
      <c r="I31" s="27"/>
      <c r="J31" s="45"/>
      <c r="L31" s="27">
        <f>SUM(SUM(K32:K34))</f>
        <v>100.61</v>
      </c>
      <c r="M31" s="27">
        <f>SUM(H31,L31)</f>
        <v>242.64999999999998</v>
      </c>
      <c r="N31" s="26">
        <v>6</v>
      </c>
      <c r="O31" s="27">
        <v>85.47</v>
      </c>
      <c r="P31" s="45"/>
      <c r="Q31" s="27">
        <f>SUM(O31,P32,P33,P34)</f>
        <v>210.47</v>
      </c>
      <c r="R31" s="27">
        <f>SUM(M31,Q31)</f>
        <v>453.12</v>
      </c>
      <c r="S31">
        <v>8</v>
      </c>
    </row>
    <row r="32" spans="1:74" s="9" customFormat="1" ht="12.75" hidden="1" outlineLevel="1" collapsed="1">
      <c r="A32" s="8"/>
      <c r="B32" s="13">
        <v>6528</v>
      </c>
      <c r="C32" s="9" t="s">
        <v>72</v>
      </c>
      <c r="D32" s="9" t="s">
        <v>73</v>
      </c>
      <c r="E32" s="31">
        <f>L!E29</f>
        <v>41.91</v>
      </c>
      <c r="F32" s="47">
        <f>L!G29</f>
        <v>5</v>
      </c>
      <c r="G32" s="31">
        <f>SUM(E32,F32)</f>
        <v>46.91</v>
      </c>
      <c r="I32" s="31">
        <f>L!I29</f>
        <v>33.55</v>
      </c>
      <c r="J32" s="47">
        <f>L!K29</f>
        <v>0</v>
      </c>
      <c r="K32" s="31">
        <f>SUM(I32:J32)</f>
        <v>33.55</v>
      </c>
      <c r="N32" s="62"/>
      <c r="O32" s="31"/>
      <c r="P32" s="47">
        <v>0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</row>
    <row r="33" spans="1:74" s="11" customFormat="1" ht="12.75" hidden="1" outlineLevel="1" collapsed="1">
      <c r="A33" s="17"/>
      <c r="B33" s="18">
        <v>3006</v>
      </c>
      <c r="C33" s="19" t="s">
        <v>104</v>
      </c>
      <c r="D33" s="19" t="s">
        <v>105</v>
      </c>
      <c r="E33" s="30">
        <f>T!E9</f>
        <v>38.76</v>
      </c>
      <c r="F33" s="50">
        <f>T!G9</f>
        <v>0</v>
      </c>
      <c r="G33" s="30">
        <f>SUM(E33,F33)</f>
        <v>38.76</v>
      </c>
      <c r="H33" s="19"/>
      <c r="I33" s="30">
        <f>T!I9</f>
        <v>32.23</v>
      </c>
      <c r="J33" s="50">
        <f>T!K9</f>
        <v>0</v>
      </c>
      <c r="K33" s="30">
        <f>SUM(I33:J33)</f>
        <v>32.23</v>
      </c>
      <c r="L33" s="19"/>
      <c r="M33" s="19"/>
      <c r="N33" s="65"/>
      <c r="O33" s="30"/>
      <c r="P33" s="50">
        <v>5</v>
      </c>
      <c r="Q33" s="19"/>
      <c r="R33" s="19"/>
      <c r="S33" s="9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</row>
    <row r="34" spans="1:74" s="16" customFormat="1" ht="12.75" hidden="1" outlineLevel="1">
      <c r="A34" s="17"/>
      <c r="B34" s="18">
        <v>3012</v>
      </c>
      <c r="C34" s="19" t="s">
        <v>102</v>
      </c>
      <c r="D34" s="19" t="s">
        <v>203</v>
      </c>
      <c r="E34" s="30">
        <f>T!E15</f>
        <v>46.37</v>
      </c>
      <c r="F34" s="50">
        <f>T!G15</f>
        <v>10</v>
      </c>
      <c r="G34" s="30">
        <f>SUM(E34,F34)</f>
        <v>56.37</v>
      </c>
      <c r="H34" s="19"/>
      <c r="I34" s="30">
        <f>T!I15</f>
        <v>34.83</v>
      </c>
      <c r="J34" s="50">
        <f>T!K15</f>
        <v>0</v>
      </c>
      <c r="K34" s="30">
        <f>SUM(I34:J34)</f>
        <v>34.83</v>
      </c>
      <c r="L34" s="19"/>
      <c r="M34" s="19"/>
      <c r="N34" s="65"/>
      <c r="O34" s="30"/>
      <c r="P34" s="50">
        <v>120</v>
      </c>
      <c r="Q34" s="19"/>
      <c r="R34" s="19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</row>
    <row r="35" spans="1:74" s="46" customFormat="1" ht="12.75" collapsed="1">
      <c r="A35" s="40" t="s">
        <v>59</v>
      </c>
      <c r="B35" s="21"/>
      <c r="C35" s="20"/>
      <c r="D35" s="20"/>
      <c r="E35" s="27"/>
      <c r="F35" s="45"/>
      <c r="G35" s="20"/>
      <c r="H35" s="27">
        <f>SUM(G36:G38)</f>
        <v>127</v>
      </c>
      <c r="I35" s="27"/>
      <c r="J35" s="45"/>
      <c r="K35" s="20"/>
      <c r="L35" s="27">
        <f>SUM(SUM(K36:K38))</f>
        <v>95.79</v>
      </c>
      <c r="M35" s="27">
        <f>SUM(H35,L35)</f>
        <v>222.79000000000002</v>
      </c>
      <c r="N35" s="26">
        <v>2</v>
      </c>
      <c r="O35" s="27"/>
      <c r="P35" s="45"/>
      <c r="Q35" s="27">
        <f>SUM(O35,P36,P37,P38)</f>
        <v>360</v>
      </c>
      <c r="R35" s="27">
        <f>SUM(M35,Q35)</f>
        <v>582.79</v>
      </c>
      <c r="S35" s="20">
        <v>9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</row>
    <row r="36" spans="1:74" s="11" customFormat="1" ht="12.75" hidden="1" outlineLevel="1" collapsed="1">
      <c r="A36" s="8"/>
      <c r="B36" s="13">
        <v>6516</v>
      </c>
      <c r="C36" s="9" t="s">
        <v>117</v>
      </c>
      <c r="D36" s="9" t="s">
        <v>118</v>
      </c>
      <c r="E36" s="31">
        <f>L!E18</f>
        <v>37.15</v>
      </c>
      <c r="F36" s="47">
        <f>L!G18</f>
        <v>0</v>
      </c>
      <c r="G36" s="31">
        <f>SUM(E36,F36)</f>
        <v>37.15</v>
      </c>
      <c r="H36" s="9"/>
      <c r="I36" s="31">
        <f>L!I18</f>
        <v>32.09</v>
      </c>
      <c r="J36" s="47">
        <f>L!K18</f>
        <v>0</v>
      </c>
      <c r="K36" s="31">
        <f>SUM(I36:J36)</f>
        <v>32.09</v>
      </c>
      <c r="L36" s="9"/>
      <c r="M36" s="9"/>
      <c r="N36" s="62"/>
      <c r="O36" s="31"/>
      <c r="P36" s="47">
        <v>120</v>
      </c>
      <c r="Q36" s="9"/>
      <c r="R36" s="9"/>
      <c r="S36" s="9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</row>
    <row r="37" spans="1:74" s="16" customFormat="1" ht="12.75" hidden="1" outlineLevel="1">
      <c r="A37" s="8"/>
      <c r="B37" s="13">
        <v>6522</v>
      </c>
      <c r="C37" s="22" t="s">
        <v>198</v>
      </c>
      <c r="D37" s="22" t="s">
        <v>199</v>
      </c>
      <c r="E37" s="31">
        <f>L!E23</f>
        <v>43.44</v>
      </c>
      <c r="F37" s="47">
        <f>L!G23</f>
        <v>10</v>
      </c>
      <c r="G37" s="31">
        <f>SUM(E37,F37)</f>
        <v>53.44</v>
      </c>
      <c r="H37" s="9"/>
      <c r="I37" s="31">
        <f>L!I23</f>
        <v>34.31</v>
      </c>
      <c r="J37" s="47">
        <f>L!K23</f>
        <v>0</v>
      </c>
      <c r="K37" s="31">
        <f>SUM(I37:J37)</f>
        <v>34.31</v>
      </c>
      <c r="L37" s="9"/>
      <c r="M37" s="9"/>
      <c r="N37" s="62"/>
      <c r="O37" s="31"/>
      <c r="P37" s="47">
        <v>120</v>
      </c>
      <c r="Q37" s="9"/>
      <c r="R37" s="9"/>
      <c r="S37" s="19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</row>
    <row r="38" spans="1:74" s="16" customFormat="1" ht="12.75" hidden="1" outlineLevel="1" collapsed="1">
      <c r="A38" s="14"/>
      <c r="B38" s="15">
        <v>4014</v>
      </c>
      <c r="C38" s="16" t="s">
        <v>126</v>
      </c>
      <c r="D38" s="16" t="s">
        <v>127</v>
      </c>
      <c r="E38" s="29">
        <f>S!E17</f>
        <v>36.41</v>
      </c>
      <c r="F38" s="49">
        <f>S!G17</f>
        <v>0</v>
      </c>
      <c r="G38" s="29">
        <f>SUM(E38,F38)</f>
        <v>36.41</v>
      </c>
      <c r="I38" s="29">
        <f>S!I17</f>
        <v>29.39</v>
      </c>
      <c r="J38" s="49">
        <f>S!K17</f>
        <v>0</v>
      </c>
      <c r="K38" s="29">
        <f>SUM(I38:J38)</f>
        <v>29.39</v>
      </c>
      <c r="N38" s="63"/>
      <c r="O38" s="29"/>
      <c r="P38" s="49">
        <v>120</v>
      </c>
      <c r="S38" s="19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</row>
    <row r="39" spans="1:74" s="46" customFormat="1" ht="12.75" collapsed="1">
      <c r="A39" s="40" t="s">
        <v>151</v>
      </c>
      <c r="B39" s="21"/>
      <c r="C39" s="20"/>
      <c r="D39" s="20"/>
      <c r="E39" s="27"/>
      <c r="F39" s="45"/>
      <c r="G39" s="20"/>
      <c r="H39" s="27">
        <f>SUM(G40:G42)</f>
        <v>141.25</v>
      </c>
      <c r="I39" s="27"/>
      <c r="J39" s="45"/>
      <c r="K39" s="20"/>
      <c r="L39" s="27">
        <f>SUM(SUM(K40:K42))</f>
        <v>118.33999999999999</v>
      </c>
      <c r="M39" s="27">
        <f>SUM(H39,L39)</f>
        <v>259.59</v>
      </c>
      <c r="N39" s="26">
        <v>7</v>
      </c>
      <c r="O39" s="27">
        <v>360</v>
      </c>
      <c r="P39" s="45"/>
      <c r="Q39" s="27">
        <f>SUM(O39,P40,P41,P42)</f>
        <v>360</v>
      </c>
      <c r="R39" s="27">
        <f>SUM(M39,Q39)</f>
        <v>619.5899999999999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</row>
    <row r="40" spans="1:74" s="9" customFormat="1" ht="12.75" hidden="1" outlineLevel="1" collapsed="1">
      <c r="A40" s="10"/>
      <c r="B40" s="12">
        <v>5512</v>
      </c>
      <c r="C40" s="11" t="s">
        <v>54</v>
      </c>
      <c r="D40" s="11" t="s">
        <v>140</v>
      </c>
      <c r="E40" s="28">
        <f>M!E15</f>
        <v>41.3</v>
      </c>
      <c r="F40" s="48">
        <f>M!G15</f>
        <v>10</v>
      </c>
      <c r="G40" s="28">
        <f>SUM(E40,F40)</f>
        <v>51.3</v>
      </c>
      <c r="H40" s="11"/>
      <c r="I40" s="28">
        <f>M!I15</f>
        <v>37.82</v>
      </c>
      <c r="J40" s="48">
        <f>M!K15</f>
        <v>10</v>
      </c>
      <c r="K40" s="28">
        <f>SUM(I40:J40)</f>
        <v>47.82</v>
      </c>
      <c r="L40" s="11"/>
      <c r="M40" s="11"/>
      <c r="N40" s="64"/>
      <c r="O40" s="28"/>
      <c r="P40" s="48"/>
      <c r="Q40" s="11"/>
      <c r="R40" s="11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</row>
    <row r="41" spans="1:74" s="16" customFormat="1" ht="12.75" hidden="1" outlineLevel="1">
      <c r="A41" s="10"/>
      <c r="B41" s="12">
        <v>5516</v>
      </c>
      <c r="C41" s="11" t="s">
        <v>65</v>
      </c>
      <c r="D41" s="11" t="s">
        <v>183</v>
      </c>
      <c r="E41" s="28">
        <f>M!E19</f>
        <v>46.58</v>
      </c>
      <c r="F41" s="48">
        <f>M!G19</f>
        <v>0</v>
      </c>
      <c r="G41" s="28">
        <f>SUM(E41,F41)</f>
        <v>46.58</v>
      </c>
      <c r="H41" s="11"/>
      <c r="I41" s="28">
        <f>M!I19</f>
        <v>41.25</v>
      </c>
      <c r="J41" s="48">
        <f>M!K19</f>
        <v>0</v>
      </c>
      <c r="K41" s="28">
        <f>SUM(I41:J41)</f>
        <v>41.25</v>
      </c>
      <c r="L41" s="11"/>
      <c r="M41" s="11"/>
      <c r="N41" s="64"/>
      <c r="O41" s="28"/>
      <c r="P41" s="48"/>
      <c r="Q41" s="11"/>
      <c r="R41" s="11"/>
      <c r="S41" s="9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</row>
    <row r="42" spans="1:74" s="19" customFormat="1" ht="12.75" hidden="1" outlineLevel="1">
      <c r="A42" s="14"/>
      <c r="B42" s="15">
        <v>4026</v>
      </c>
      <c r="C42" s="24" t="s">
        <v>14</v>
      </c>
      <c r="D42" s="24" t="s">
        <v>26</v>
      </c>
      <c r="E42" s="29">
        <f>S!E29</f>
        <v>38.37</v>
      </c>
      <c r="F42" s="49">
        <f>S!G29</f>
        <v>5</v>
      </c>
      <c r="G42" s="29">
        <f>SUM(E42,F42)</f>
        <v>43.37</v>
      </c>
      <c r="H42" s="16"/>
      <c r="I42" s="29">
        <f>S!I29</f>
        <v>29.27</v>
      </c>
      <c r="J42" s="49">
        <f>S!K29</f>
        <v>0</v>
      </c>
      <c r="K42" s="29">
        <f>SUM(I42:J42)</f>
        <v>29.27</v>
      </c>
      <c r="L42" s="16"/>
      <c r="M42" s="16"/>
      <c r="N42" s="63"/>
      <c r="O42" s="29"/>
      <c r="P42" s="49"/>
      <c r="Q42" s="16"/>
      <c r="R42" s="16"/>
      <c r="S42" s="16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</row>
    <row r="43" spans="1:74" s="46" customFormat="1" ht="12.75" collapsed="1">
      <c r="A43" s="40" t="s">
        <v>185</v>
      </c>
      <c r="B43" s="21"/>
      <c r="C43" s="20"/>
      <c r="D43" s="20"/>
      <c r="E43" s="27"/>
      <c r="F43" s="45"/>
      <c r="G43" s="20"/>
      <c r="H43" s="27">
        <f>SUM(G44:G46)</f>
        <v>115.61</v>
      </c>
      <c r="I43" s="27"/>
      <c r="J43" s="45"/>
      <c r="K43" s="20"/>
      <c r="L43" s="27">
        <f>SUM(SUM(K44:K46))</f>
        <v>166.62</v>
      </c>
      <c r="M43" s="27">
        <f>SUM(H43,L43)</f>
        <v>282.23</v>
      </c>
      <c r="N43" s="43">
        <v>11</v>
      </c>
      <c r="O43" s="27"/>
      <c r="P43" s="45"/>
      <c r="Q43" s="27">
        <f>SUM(O43,P44,P45,P46)</f>
        <v>0</v>
      </c>
      <c r="R43" s="27">
        <f>SUM(M43,Q43)</f>
        <v>282.23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</row>
    <row r="44" spans="1:74" s="9" customFormat="1" ht="12.75" hidden="1" outlineLevel="1" collapsed="1">
      <c r="A44" s="8"/>
      <c r="B44" s="13">
        <v>6518</v>
      </c>
      <c r="C44" s="9" t="s">
        <v>115</v>
      </c>
      <c r="D44" s="9" t="s">
        <v>116</v>
      </c>
      <c r="E44" s="31">
        <f>L!E20</f>
        <v>39.57</v>
      </c>
      <c r="F44" s="47">
        <f>L!G20</f>
        <v>0</v>
      </c>
      <c r="G44" s="31">
        <f>SUM(E44,F44)</f>
        <v>39.57</v>
      </c>
      <c r="H44" s="31"/>
      <c r="I44" s="31">
        <f>L!I20</f>
        <v>28.95</v>
      </c>
      <c r="J44" s="47">
        <f>L!K20</f>
        <v>5</v>
      </c>
      <c r="K44" s="31">
        <f>SUM(I44:J44)</f>
        <v>33.95</v>
      </c>
      <c r="N44" s="41"/>
      <c r="O44" s="31"/>
      <c r="P44" s="47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</row>
    <row r="45" spans="1:74" s="16" customFormat="1" ht="12.75" hidden="1" outlineLevel="1">
      <c r="A45" s="14"/>
      <c r="B45" s="15">
        <v>4016</v>
      </c>
      <c r="C45" s="16" t="s">
        <v>194</v>
      </c>
      <c r="D45" s="16" t="s">
        <v>187</v>
      </c>
      <c r="E45" s="29">
        <f>S!E19</f>
        <v>38.34</v>
      </c>
      <c r="F45" s="49">
        <f>S!G19</f>
        <v>0</v>
      </c>
      <c r="G45" s="29">
        <f>SUM(E45,F45)</f>
        <v>38.34</v>
      </c>
      <c r="H45" s="29"/>
      <c r="I45" s="29">
        <f>S!I19</f>
        <v>32.67</v>
      </c>
      <c r="J45" s="49">
        <f>S!K19</f>
        <v>0</v>
      </c>
      <c r="K45" s="29">
        <f>SUM(I45:J45)</f>
        <v>32.67</v>
      </c>
      <c r="N45" s="51"/>
      <c r="O45" s="29"/>
      <c r="P45" s="49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</row>
    <row r="46" spans="1:74" s="19" customFormat="1" ht="12.75" hidden="1" outlineLevel="1">
      <c r="A46" s="14"/>
      <c r="B46" s="15">
        <v>4018</v>
      </c>
      <c r="C46" s="16" t="s">
        <v>35</v>
      </c>
      <c r="D46" s="16" t="s">
        <v>81</v>
      </c>
      <c r="E46" s="29">
        <f>S!E21</f>
        <v>37.7</v>
      </c>
      <c r="F46" s="49">
        <f>S!G21</f>
        <v>0</v>
      </c>
      <c r="G46" s="29">
        <f>SUM(E46,F46)</f>
        <v>37.7</v>
      </c>
      <c r="H46" s="16"/>
      <c r="I46" s="29">
        <f>S!I21</f>
        <v>0</v>
      </c>
      <c r="J46" s="49">
        <f>S!K21</f>
        <v>100</v>
      </c>
      <c r="K46" s="29">
        <f>SUM(I46:J46)</f>
        <v>100</v>
      </c>
      <c r="L46" s="16"/>
      <c r="M46" s="16"/>
      <c r="N46" s="51"/>
      <c r="O46" s="29"/>
      <c r="P46" s="49"/>
      <c r="Q46" s="16"/>
      <c r="R46" s="16"/>
      <c r="S46" s="16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</row>
    <row r="47" spans="1:74" s="46" customFormat="1" ht="12.75" collapsed="1">
      <c r="A47" s="40" t="s">
        <v>147</v>
      </c>
      <c r="B47" s="20"/>
      <c r="C47" s="20"/>
      <c r="D47" s="20"/>
      <c r="E47" s="27"/>
      <c r="F47" s="45"/>
      <c r="G47" s="20"/>
      <c r="H47" s="27">
        <f>SUM(G48:G50)</f>
        <v>196.1</v>
      </c>
      <c r="I47" s="27"/>
      <c r="J47" s="45"/>
      <c r="K47" s="20"/>
      <c r="L47" s="27">
        <f>SUM(SUM(K48:K50))</f>
        <v>92.02</v>
      </c>
      <c r="M47" s="27">
        <f>SUM(H47,L47)</f>
        <v>288.12</v>
      </c>
      <c r="N47" s="43">
        <v>12</v>
      </c>
      <c r="O47" s="27"/>
      <c r="P47" s="45"/>
      <c r="Q47" s="27">
        <f>SUM(O47,P48,P49,P50)</f>
        <v>0</v>
      </c>
      <c r="R47" s="27">
        <f>SUM(M47,Q47)</f>
        <v>288.12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</row>
    <row r="48" spans="1:74" s="9" customFormat="1" ht="12.75" hidden="1" outlineLevel="1" collapsed="1">
      <c r="A48" s="10"/>
      <c r="B48" s="12">
        <v>5501</v>
      </c>
      <c r="C48" s="11" t="s">
        <v>3</v>
      </c>
      <c r="D48" s="11" t="s">
        <v>96</v>
      </c>
      <c r="E48" s="28">
        <f>M!E4</f>
        <v>35.59</v>
      </c>
      <c r="F48" s="48">
        <f>M!G4</f>
        <v>5</v>
      </c>
      <c r="G48" s="28">
        <f>SUM(E48,F48)</f>
        <v>40.59</v>
      </c>
      <c r="H48" s="11"/>
      <c r="I48" s="28">
        <f>M!I4</f>
        <v>26.23</v>
      </c>
      <c r="J48" s="48">
        <f>M!K4</f>
        <v>0</v>
      </c>
      <c r="K48" s="28">
        <f>SUM(I48:J48)</f>
        <v>26.23</v>
      </c>
      <c r="L48" s="11"/>
      <c r="M48" s="11"/>
      <c r="N48" s="53"/>
      <c r="O48" s="28"/>
      <c r="P48" s="48"/>
      <c r="Q48" s="11"/>
      <c r="R48" s="11"/>
      <c r="S48" s="11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</row>
    <row r="49" spans="1:74" s="16" customFormat="1" ht="12.75" hidden="1" outlineLevel="1">
      <c r="A49" s="14"/>
      <c r="B49" s="15">
        <v>4008</v>
      </c>
      <c r="C49" s="16" t="s">
        <v>54</v>
      </c>
      <c r="D49" s="16" t="s">
        <v>78</v>
      </c>
      <c r="E49" s="29">
        <f>S!E11</f>
        <v>0</v>
      </c>
      <c r="F49" s="49">
        <f>S!G11</f>
        <v>120</v>
      </c>
      <c r="G49" s="29">
        <f>SUM(E49,F49)</f>
        <v>120</v>
      </c>
      <c r="I49" s="29">
        <f>S!I11</f>
        <v>30.41</v>
      </c>
      <c r="J49" s="49">
        <f>S!K11</f>
        <v>5</v>
      </c>
      <c r="K49" s="29">
        <f>SUM(I49:J49)</f>
        <v>35.41</v>
      </c>
      <c r="N49" s="51"/>
      <c r="O49" s="29"/>
      <c r="P49" s="49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</row>
    <row r="50" spans="1:74" s="19" customFormat="1" ht="12.75" hidden="1" outlineLevel="1">
      <c r="A50" s="16"/>
      <c r="B50" s="15">
        <v>4011</v>
      </c>
      <c r="C50" s="24" t="s">
        <v>30</v>
      </c>
      <c r="D50" s="24" t="s">
        <v>31</v>
      </c>
      <c r="E50" s="29">
        <f>S!E14</f>
        <v>35.51</v>
      </c>
      <c r="F50" s="49">
        <f>S!G14</f>
        <v>0</v>
      </c>
      <c r="G50" s="29">
        <f>SUM(E50,F50)</f>
        <v>35.51</v>
      </c>
      <c r="H50" s="16"/>
      <c r="I50" s="29">
        <f>S!I14</f>
        <v>30.38</v>
      </c>
      <c r="J50" s="49">
        <f>S!K14</f>
        <v>0</v>
      </c>
      <c r="K50" s="29">
        <f>SUM(I50:J50)</f>
        <v>30.38</v>
      </c>
      <c r="L50" s="16"/>
      <c r="M50" s="16"/>
      <c r="N50" s="51"/>
      <c r="O50" s="29"/>
      <c r="P50" s="49"/>
      <c r="Q50" s="16"/>
      <c r="R50" s="16"/>
      <c r="S50" s="16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74" s="46" customFormat="1" ht="12.75" collapsed="1">
      <c r="A51" s="26" t="s">
        <v>159</v>
      </c>
      <c r="B51" s="21"/>
      <c r="C51" s="20"/>
      <c r="D51" s="20"/>
      <c r="E51" s="27"/>
      <c r="F51" s="45"/>
      <c r="G51" s="20"/>
      <c r="H51" s="27">
        <f>SUM(G52:G54)</f>
        <v>137.16</v>
      </c>
      <c r="I51" s="27"/>
      <c r="J51" s="45"/>
      <c r="K51" s="20"/>
      <c r="L51" s="27">
        <f>SUM(SUM(K52:K54))</f>
        <v>164.53</v>
      </c>
      <c r="M51" s="27">
        <f>SUM(H51,L51)</f>
        <v>301.69</v>
      </c>
      <c r="N51" s="43">
        <v>13</v>
      </c>
      <c r="O51" s="27"/>
      <c r="P51" s="45"/>
      <c r="Q51" s="27">
        <f>SUM(O51,P52,P53,P54)</f>
        <v>0</v>
      </c>
      <c r="R51" s="27">
        <f>SUM(M51,Q51)</f>
        <v>301.69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</row>
    <row r="52" spans="2:74" s="9" customFormat="1" ht="12.75" hidden="1" outlineLevel="1" collapsed="1">
      <c r="B52" s="13">
        <v>6510</v>
      </c>
      <c r="C52" s="22" t="s">
        <v>51</v>
      </c>
      <c r="D52" s="22" t="s">
        <v>9</v>
      </c>
      <c r="E52" s="31">
        <f>L!E13</f>
        <v>38.87</v>
      </c>
      <c r="F52" s="47">
        <f>L!G13</f>
        <v>5</v>
      </c>
      <c r="G52" s="31">
        <f>SUM(E52,F52)</f>
        <v>43.87</v>
      </c>
      <c r="I52" s="31">
        <f>L!I13</f>
        <v>32.62</v>
      </c>
      <c r="J52" s="47">
        <f>L!K13</f>
        <v>0</v>
      </c>
      <c r="K52" s="31">
        <f>SUM(I52:J52)</f>
        <v>32.62</v>
      </c>
      <c r="N52" s="41"/>
      <c r="O52" s="31"/>
      <c r="P52" s="47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</row>
    <row r="53" spans="1:74" s="16" customFormat="1" ht="12.75" hidden="1" outlineLevel="1">
      <c r="A53" s="9"/>
      <c r="B53" s="13">
        <v>6530</v>
      </c>
      <c r="C53" s="9" t="s">
        <v>176</v>
      </c>
      <c r="D53" s="9" t="s">
        <v>181</v>
      </c>
      <c r="E53" s="31">
        <f>L!E31</f>
        <v>41.43</v>
      </c>
      <c r="F53" s="47">
        <f>L!G31</f>
        <v>0</v>
      </c>
      <c r="G53" s="31">
        <f>SUM(E53,F53)</f>
        <v>41.43</v>
      </c>
      <c r="H53" s="9"/>
      <c r="I53" s="31">
        <f>L!I31</f>
        <v>31.91</v>
      </c>
      <c r="J53" s="47">
        <f>L!K31</f>
        <v>0</v>
      </c>
      <c r="K53" s="31">
        <f>SUM(I53:J53)</f>
        <v>31.91</v>
      </c>
      <c r="L53" s="9"/>
      <c r="M53" s="9"/>
      <c r="N53" s="41"/>
      <c r="O53" s="31"/>
      <c r="P53" s="47"/>
      <c r="Q53" s="9"/>
      <c r="R53" s="9"/>
      <c r="S53" s="9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</row>
    <row r="54" spans="1:74" s="19" customFormat="1" ht="12.75" hidden="1" outlineLevel="1" collapsed="1">
      <c r="A54" s="16"/>
      <c r="B54" s="15">
        <v>4007</v>
      </c>
      <c r="C54" s="16" t="s">
        <v>38</v>
      </c>
      <c r="D54" s="16" t="s">
        <v>182</v>
      </c>
      <c r="E54" s="29">
        <f>S!E10</f>
        <v>41.86</v>
      </c>
      <c r="F54" s="49">
        <f>S!G10</f>
        <v>10</v>
      </c>
      <c r="G54" s="29">
        <f>SUM(E54,F54)</f>
        <v>51.86</v>
      </c>
      <c r="H54" s="16"/>
      <c r="I54" s="29">
        <f>S!I10</f>
        <v>0</v>
      </c>
      <c r="J54" s="49">
        <f>S!K10</f>
        <v>100</v>
      </c>
      <c r="K54" s="29">
        <f>SUM(I54:J54)</f>
        <v>100</v>
      </c>
      <c r="L54" s="16"/>
      <c r="M54" s="16"/>
      <c r="N54" s="51"/>
      <c r="O54" s="29"/>
      <c r="P54" s="49"/>
      <c r="Q54" s="16"/>
      <c r="R54" s="16"/>
      <c r="S54" s="16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</row>
    <row r="55" spans="1:74" s="46" customFormat="1" ht="12.75" collapsed="1">
      <c r="A55" s="26" t="s">
        <v>150</v>
      </c>
      <c r="B55" s="21"/>
      <c r="C55" s="20"/>
      <c r="D55" s="20"/>
      <c r="E55" s="27"/>
      <c r="F55" s="45"/>
      <c r="G55" s="20"/>
      <c r="H55" s="27">
        <f>SUM(G56:G58)</f>
        <v>141.67000000000002</v>
      </c>
      <c r="I55" s="27"/>
      <c r="J55" s="45"/>
      <c r="K55" s="20"/>
      <c r="L55" s="27">
        <f>SUM(SUM(K56:K58))</f>
        <v>163.7</v>
      </c>
      <c r="M55" s="27">
        <f>SUM(H55,L55)</f>
        <v>305.37</v>
      </c>
      <c r="N55" s="43">
        <v>14</v>
      </c>
      <c r="O55" s="27"/>
      <c r="P55" s="45"/>
      <c r="Q55" s="27">
        <f>SUM(O55,P56,P57,P58)</f>
        <v>0</v>
      </c>
      <c r="R55" s="27">
        <f>SUM(M55,Q55)</f>
        <v>305.37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</row>
    <row r="56" spans="1:74" s="9" customFormat="1" ht="12.75" hidden="1" outlineLevel="1" collapsed="1">
      <c r="A56" s="10"/>
      <c r="B56" s="12">
        <v>5502</v>
      </c>
      <c r="C56" s="11" t="s">
        <v>10</v>
      </c>
      <c r="D56" s="11" t="s">
        <v>92</v>
      </c>
      <c r="E56" s="28">
        <f>M!E5</f>
        <v>38.01</v>
      </c>
      <c r="F56" s="48">
        <f>M!G5</f>
        <v>0</v>
      </c>
      <c r="G56" s="28">
        <f>SUM(E56,F56)</f>
        <v>38.01</v>
      </c>
      <c r="H56" s="11"/>
      <c r="I56" s="28">
        <f>M!I5</f>
        <v>33.38</v>
      </c>
      <c r="J56" s="48">
        <f>M!K5</f>
        <v>0</v>
      </c>
      <c r="K56" s="28">
        <f>SUM(I56:J56)</f>
        <v>33.38</v>
      </c>
      <c r="L56" s="11"/>
      <c r="M56" s="11"/>
      <c r="N56" s="53"/>
      <c r="O56" s="28"/>
      <c r="P56" s="48"/>
      <c r="Q56" s="11"/>
      <c r="R56" s="11"/>
      <c r="S56" s="11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</row>
    <row r="57" spans="1:74" s="16" customFormat="1" ht="12.75" hidden="1" outlineLevel="1">
      <c r="A57" s="10"/>
      <c r="B57" s="12">
        <v>5515</v>
      </c>
      <c r="C57" s="23" t="s">
        <v>38</v>
      </c>
      <c r="D57" s="23" t="s">
        <v>175</v>
      </c>
      <c r="E57" s="28">
        <f>M!E18</f>
        <v>47.83</v>
      </c>
      <c r="F57" s="48">
        <f>M!G18</f>
        <v>15</v>
      </c>
      <c r="G57" s="28">
        <f>SUM(E57,F57)</f>
        <v>62.83</v>
      </c>
      <c r="H57" s="11"/>
      <c r="I57" s="28">
        <f>M!I18</f>
        <v>0</v>
      </c>
      <c r="J57" s="48">
        <f>M!K18</f>
        <v>100</v>
      </c>
      <c r="K57" s="28">
        <f>SUM(I57:J57)</f>
        <v>100</v>
      </c>
      <c r="L57" s="11"/>
      <c r="M57" s="11"/>
      <c r="N57" s="53"/>
      <c r="O57" s="28"/>
      <c r="P57" s="48"/>
      <c r="Q57" s="11"/>
      <c r="R57" s="11"/>
      <c r="S57" s="11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</row>
    <row r="58" spans="1:74" s="19" customFormat="1" ht="12.75" hidden="1" outlineLevel="1">
      <c r="A58" s="14"/>
      <c r="B58" s="15">
        <v>4009</v>
      </c>
      <c r="C58" s="24" t="s">
        <v>32</v>
      </c>
      <c r="D58" s="24" t="s">
        <v>173</v>
      </c>
      <c r="E58" s="29">
        <f>S!E12</f>
        <v>35.83</v>
      </c>
      <c r="F58" s="49">
        <f>S!G12</f>
        <v>5</v>
      </c>
      <c r="G58" s="29">
        <f>SUM(E58,F58)</f>
        <v>40.83</v>
      </c>
      <c r="H58" s="16"/>
      <c r="I58" s="29">
        <f>S!I12</f>
        <v>30.32</v>
      </c>
      <c r="J58" s="49">
        <f>S!K12</f>
        <v>0</v>
      </c>
      <c r="K58" s="29">
        <f>SUM(I58:J58)</f>
        <v>30.32</v>
      </c>
      <c r="L58" s="16"/>
      <c r="M58" s="16"/>
      <c r="N58" s="51"/>
      <c r="O58" s="29"/>
      <c r="P58" s="49"/>
      <c r="Q58" s="16"/>
      <c r="R58" s="16"/>
      <c r="S58" s="16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pans="1:74" s="46" customFormat="1" ht="12.75" collapsed="1">
      <c r="A59" s="6" t="s">
        <v>152</v>
      </c>
      <c r="B59" s="4"/>
      <c r="C59"/>
      <c r="D59"/>
      <c r="E59" s="5"/>
      <c r="F59" s="33"/>
      <c r="G59" s="20"/>
      <c r="H59" s="27">
        <f>SUM(G60:G62)</f>
        <v>146.68</v>
      </c>
      <c r="I59" s="5"/>
      <c r="J59" s="33"/>
      <c r="K59" s="20"/>
      <c r="L59" s="27">
        <f>SUM(SUM(K60:K62))</f>
        <v>166.32</v>
      </c>
      <c r="M59" s="27">
        <f>SUM(H59,L59)</f>
        <v>313</v>
      </c>
      <c r="N59">
        <v>15</v>
      </c>
      <c r="O59" s="5"/>
      <c r="P59" s="45"/>
      <c r="Q59" s="27">
        <f>SUM(O59,P60,P61,P62)</f>
        <v>0</v>
      </c>
      <c r="R59" s="27">
        <f>SUM(M59,Q59)</f>
        <v>313</v>
      </c>
      <c r="S59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</row>
    <row r="60" spans="1:74" s="9" customFormat="1" ht="12.75" hidden="1" outlineLevel="1" collapsed="1">
      <c r="A60" s="11"/>
      <c r="B60" s="12">
        <v>5517</v>
      </c>
      <c r="C60" s="11" t="s">
        <v>70</v>
      </c>
      <c r="D60" s="11" t="s">
        <v>99</v>
      </c>
      <c r="E60" s="28">
        <f>M!E20</f>
        <v>39.24</v>
      </c>
      <c r="F60" s="48">
        <f>M!G20</f>
        <v>0</v>
      </c>
      <c r="G60" s="28">
        <f>SUM(E60,F60)</f>
        <v>39.24</v>
      </c>
      <c r="H60" s="11"/>
      <c r="I60" s="28">
        <f>M!I20</f>
        <v>32.81</v>
      </c>
      <c r="J60" s="48">
        <f>M!K20</f>
        <v>0</v>
      </c>
      <c r="K60" s="28">
        <f>SUM(I60:J60)</f>
        <v>32.81</v>
      </c>
      <c r="L60" s="11"/>
      <c r="M60" s="11"/>
      <c r="N60" s="11"/>
      <c r="O60" s="28"/>
      <c r="P60" s="48"/>
      <c r="Q60" s="11"/>
      <c r="R60" s="11"/>
      <c r="S60" s="11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</row>
    <row r="61" spans="2:74" s="11" customFormat="1" ht="12.75" hidden="1" outlineLevel="1">
      <c r="B61" s="12">
        <v>5520</v>
      </c>
      <c r="C61" s="11" t="s">
        <v>14</v>
      </c>
      <c r="D61" s="11" t="s">
        <v>167</v>
      </c>
      <c r="E61" s="28">
        <f>M!E23</f>
        <v>54.87</v>
      </c>
      <c r="F61" s="48">
        <f>M!G23</f>
        <v>10</v>
      </c>
      <c r="G61" s="28">
        <f>SUM(E61,F61)</f>
        <v>64.87</v>
      </c>
      <c r="I61" s="28">
        <f>M!I23</f>
        <v>0</v>
      </c>
      <c r="J61" s="48">
        <f>M!K23</f>
        <v>100</v>
      </c>
      <c r="K61" s="28">
        <f>SUM(I61:J61)</f>
        <v>100</v>
      </c>
      <c r="O61" s="28"/>
      <c r="P61" s="48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</row>
    <row r="62" spans="1:74" s="16" customFormat="1" ht="12.75" hidden="1" outlineLevel="1">
      <c r="A62" s="19"/>
      <c r="B62" s="18">
        <v>3007</v>
      </c>
      <c r="C62" s="25" t="s">
        <v>43</v>
      </c>
      <c r="D62" s="25" t="s">
        <v>44</v>
      </c>
      <c r="E62" s="30">
        <f>T!E10</f>
        <v>42.57</v>
      </c>
      <c r="F62" s="50">
        <f>T!G10</f>
        <v>0</v>
      </c>
      <c r="G62" s="30">
        <f>SUM(E62,F62)</f>
        <v>42.57</v>
      </c>
      <c r="H62" s="19"/>
      <c r="I62" s="30">
        <f>T!I10</f>
        <v>33.51</v>
      </c>
      <c r="J62" s="50">
        <f>T!K10</f>
        <v>0</v>
      </c>
      <c r="K62" s="30">
        <f>SUM(I62:J62)</f>
        <v>33.51</v>
      </c>
      <c r="L62" s="19"/>
      <c r="M62" s="19"/>
      <c r="N62" s="19"/>
      <c r="O62" s="30"/>
      <c r="P62" s="50"/>
      <c r="Q62" s="19"/>
      <c r="R62" s="19"/>
      <c r="S62" s="19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</row>
    <row r="63" spans="1:74" s="46" customFormat="1" ht="12.75" collapsed="1">
      <c r="A63" s="40" t="s">
        <v>157</v>
      </c>
      <c r="B63" s="21"/>
      <c r="C63" s="20"/>
      <c r="D63" s="20"/>
      <c r="E63" s="27"/>
      <c r="F63" s="45"/>
      <c r="G63" s="20"/>
      <c r="H63" s="27">
        <f>SUM(G64:G66)</f>
        <v>214.25</v>
      </c>
      <c r="I63" s="27"/>
      <c r="J63" s="45"/>
      <c r="K63" s="20"/>
      <c r="L63" s="27">
        <f>SUM(SUM(K64:K66))</f>
        <v>103.54999999999998</v>
      </c>
      <c r="M63" s="27">
        <f>SUM(H63,L63)</f>
        <v>317.79999999999995</v>
      </c>
      <c r="N63" s="43">
        <v>16</v>
      </c>
      <c r="O63" s="27"/>
      <c r="P63" s="45"/>
      <c r="Q63" s="27">
        <f>SUM(O63,P64,P65,P66)</f>
        <v>0</v>
      </c>
      <c r="R63" s="27">
        <f>SUM(M63,Q63)</f>
        <v>317.79999999999995</v>
      </c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</row>
    <row r="64" spans="1:74" s="9" customFormat="1" ht="12.75" hidden="1" outlineLevel="1" collapsed="1">
      <c r="A64" s="8"/>
      <c r="B64" s="13">
        <v>6520</v>
      </c>
      <c r="C64" s="9" t="s">
        <v>65</v>
      </c>
      <c r="D64" s="9" t="s">
        <v>107</v>
      </c>
      <c r="E64" s="31">
        <f>L!E21</f>
        <v>0</v>
      </c>
      <c r="F64" s="47">
        <f>L!G21</f>
        <v>120</v>
      </c>
      <c r="G64" s="31">
        <f>SUM(E64,F64)</f>
        <v>120</v>
      </c>
      <c r="I64" s="31">
        <f>L!I21</f>
        <v>29.57</v>
      </c>
      <c r="J64" s="47">
        <f>L!K21</f>
        <v>5</v>
      </c>
      <c r="K64" s="31">
        <f>SUM(I64:J64)</f>
        <v>34.57</v>
      </c>
      <c r="N64" s="41"/>
      <c r="O64" s="31"/>
      <c r="P64" s="47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</row>
    <row r="65" spans="1:74" s="16" customFormat="1" ht="12.75" hidden="1" outlineLevel="1">
      <c r="A65" s="8"/>
      <c r="B65" s="13">
        <v>6527</v>
      </c>
      <c r="C65" s="41" t="s">
        <v>67</v>
      </c>
      <c r="D65" s="41" t="s">
        <v>68</v>
      </c>
      <c r="E65" s="31">
        <f>L!E28</f>
        <v>42.26</v>
      </c>
      <c r="F65" s="47">
        <f>L!G28</f>
        <v>5</v>
      </c>
      <c r="G65" s="31">
        <f>SUM(E65,F65)</f>
        <v>47.26</v>
      </c>
      <c r="H65" s="9"/>
      <c r="I65" s="31">
        <f>L!I28</f>
        <v>36.22</v>
      </c>
      <c r="J65" s="47">
        <f>L!K28</f>
        <v>0</v>
      </c>
      <c r="K65" s="31">
        <f>SUM(I65:J65)</f>
        <v>36.22</v>
      </c>
      <c r="L65" s="9"/>
      <c r="M65" s="9"/>
      <c r="N65" s="41"/>
      <c r="O65" s="31"/>
      <c r="P65" s="47"/>
      <c r="Q65" s="9"/>
      <c r="R65" s="9"/>
      <c r="S65" s="9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</row>
    <row r="66" spans="1:74" s="16" customFormat="1" ht="12.75" hidden="1" outlineLevel="1">
      <c r="A66" s="14"/>
      <c r="B66" s="15">
        <v>4002</v>
      </c>
      <c r="C66" s="16" t="s">
        <v>27</v>
      </c>
      <c r="D66" s="16" t="s">
        <v>179</v>
      </c>
      <c r="E66" s="29">
        <f>S!E5</f>
        <v>41.99</v>
      </c>
      <c r="F66" s="49">
        <f>S!G5</f>
        <v>5</v>
      </c>
      <c r="G66" s="29">
        <f>SUM(E66,F66)</f>
        <v>46.99</v>
      </c>
      <c r="I66" s="29">
        <f>S!I5</f>
        <v>32.76</v>
      </c>
      <c r="J66" s="49">
        <f>S!K5</f>
        <v>0</v>
      </c>
      <c r="K66" s="29">
        <f>SUM(I66:J66)</f>
        <v>32.76</v>
      </c>
      <c r="N66" s="51"/>
      <c r="O66" s="29"/>
      <c r="P66" s="4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74" s="46" customFormat="1" ht="12.75" collapsed="1">
      <c r="A67" s="6" t="s">
        <v>162</v>
      </c>
      <c r="B67" s="4"/>
      <c r="C67"/>
      <c r="D67"/>
      <c r="E67" s="27"/>
      <c r="F67" s="45"/>
      <c r="G67" s="20"/>
      <c r="H67" s="27">
        <f>SUM(G68:G70)</f>
        <v>216.79</v>
      </c>
      <c r="I67" s="27"/>
      <c r="J67" s="45"/>
      <c r="K67" s="20"/>
      <c r="L67" s="27">
        <f>SUM(SUM(K68:K70))</f>
        <v>107.57999999999998</v>
      </c>
      <c r="M67" s="27">
        <f>SUM(H67,L67)</f>
        <v>324.37</v>
      </c>
      <c r="N67" s="43">
        <v>17</v>
      </c>
      <c r="O67" s="27"/>
      <c r="P67" s="45"/>
      <c r="Q67" s="27">
        <f>SUM(O67,P68,P69,P70)</f>
        <v>0</v>
      </c>
      <c r="R67" s="27">
        <f>SUM(M67,Q67)</f>
        <v>324.37</v>
      </c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</row>
    <row r="68" spans="2:74" s="9" customFormat="1" ht="12.75" hidden="1" outlineLevel="1" collapsed="1">
      <c r="B68" s="13">
        <v>6513</v>
      </c>
      <c r="C68" s="9" t="s">
        <v>168</v>
      </c>
      <c r="D68" s="9" t="s">
        <v>171</v>
      </c>
      <c r="E68" s="31">
        <f>L!E15</f>
        <v>44.32</v>
      </c>
      <c r="F68" s="47">
        <f>L!G15</f>
        <v>10</v>
      </c>
      <c r="G68" s="31">
        <f>SUM(E68,F68)</f>
        <v>54.32</v>
      </c>
      <c r="I68" s="31">
        <f>L!I15</f>
        <v>36.81</v>
      </c>
      <c r="J68" s="47">
        <f>L!K15</f>
        <v>0</v>
      </c>
      <c r="K68" s="31">
        <f>SUM(I68:J68)</f>
        <v>36.81</v>
      </c>
      <c r="N68" s="41"/>
      <c r="O68" s="31"/>
      <c r="P68" s="47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2:74" s="9" customFormat="1" ht="12.75" hidden="1" outlineLevel="1">
      <c r="B69" s="13">
        <v>6526</v>
      </c>
      <c r="C69" s="9" t="s">
        <v>165</v>
      </c>
      <c r="D69" s="9" t="s">
        <v>55</v>
      </c>
      <c r="E69" s="31">
        <f>L!E27</f>
        <v>0</v>
      </c>
      <c r="F69" s="47">
        <f>L!G27</f>
        <v>120</v>
      </c>
      <c r="G69" s="31">
        <f>SUM(E69,F69)</f>
        <v>120</v>
      </c>
      <c r="I69" s="31">
        <f>L!I27</f>
        <v>37.01</v>
      </c>
      <c r="J69" s="47">
        <f>L!K27</f>
        <v>0</v>
      </c>
      <c r="K69" s="31">
        <f>SUM(I69:J69)</f>
        <v>37.01</v>
      </c>
      <c r="N69" s="41"/>
      <c r="O69" s="31"/>
      <c r="P69" s="47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</row>
    <row r="70" spans="2:74" s="16" customFormat="1" ht="12.75" hidden="1" outlineLevel="1">
      <c r="B70" s="15">
        <v>4022</v>
      </c>
      <c r="C70" s="16" t="s">
        <v>51</v>
      </c>
      <c r="D70" s="16" t="s">
        <v>125</v>
      </c>
      <c r="E70" s="29">
        <f>S!E25</f>
        <v>42.47</v>
      </c>
      <c r="F70" s="49">
        <f>S!G25</f>
        <v>0</v>
      </c>
      <c r="G70" s="29">
        <f>SUM(E70,F70)</f>
        <v>42.47</v>
      </c>
      <c r="I70" s="29">
        <f>S!I25</f>
        <v>33.76</v>
      </c>
      <c r="J70" s="49">
        <f>S!K25</f>
        <v>0</v>
      </c>
      <c r="K70" s="29">
        <f>SUM(I70:J70)</f>
        <v>33.76</v>
      </c>
      <c r="N70" s="51"/>
      <c r="O70" s="29"/>
      <c r="P70" s="4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</row>
    <row r="71" spans="1:19" ht="12.75" collapsed="1">
      <c r="A71" s="40" t="s">
        <v>153</v>
      </c>
      <c r="B71" s="21"/>
      <c r="C71" s="20"/>
      <c r="D71" s="20"/>
      <c r="E71" s="27"/>
      <c r="F71" s="45"/>
      <c r="G71" s="20"/>
      <c r="H71" s="27">
        <f>SUM(G72:G74)</f>
        <v>221.16</v>
      </c>
      <c r="I71" s="27"/>
      <c r="J71" s="45"/>
      <c r="K71" s="20"/>
      <c r="L71" s="27">
        <f>SUM(SUM(K72:K74))</f>
        <v>104.42000000000002</v>
      </c>
      <c r="M71" s="27">
        <f>SUM(H71,L71)</f>
        <v>325.58000000000004</v>
      </c>
      <c r="N71" s="43">
        <v>18</v>
      </c>
      <c r="O71" s="27"/>
      <c r="P71" s="45"/>
      <c r="Q71" s="27">
        <f>SUM(O71,P72,P73,P74)</f>
        <v>0</v>
      </c>
      <c r="R71" s="27">
        <f>SUM(M71,Q71)</f>
        <v>325.58000000000004</v>
      </c>
      <c r="S71" s="20"/>
    </row>
    <row r="72" spans="1:19" ht="12.75" hidden="1" outlineLevel="1">
      <c r="A72" s="8"/>
      <c r="B72" s="13">
        <v>6524</v>
      </c>
      <c r="C72" s="9" t="s">
        <v>168</v>
      </c>
      <c r="D72" s="9" t="s">
        <v>174</v>
      </c>
      <c r="E72" s="31">
        <f>L!E25</f>
        <v>0</v>
      </c>
      <c r="F72" s="47">
        <f>L!G25</f>
        <v>120</v>
      </c>
      <c r="G72" s="31">
        <f>SUM(E72,F72)</f>
        <v>120</v>
      </c>
      <c r="H72" s="9"/>
      <c r="I72" s="31">
        <f>L!I25</f>
        <v>31.92</v>
      </c>
      <c r="J72" s="47">
        <f>L!K25</f>
        <v>0</v>
      </c>
      <c r="K72" s="31">
        <f>SUM(I72:J72)</f>
        <v>31.92</v>
      </c>
      <c r="L72" s="9"/>
      <c r="M72" s="9"/>
      <c r="N72" s="41"/>
      <c r="O72" s="31"/>
      <c r="P72" s="47"/>
      <c r="Q72" s="9"/>
      <c r="R72" s="9"/>
      <c r="S72" s="9"/>
    </row>
    <row r="73" spans="1:19" ht="12.75" hidden="1" outlineLevel="1">
      <c r="A73" s="17"/>
      <c r="B73" s="18">
        <v>3013</v>
      </c>
      <c r="C73" s="25" t="s">
        <v>27</v>
      </c>
      <c r="D73" s="25" t="s">
        <v>28</v>
      </c>
      <c r="E73" s="30">
        <f>T!E16</f>
        <v>42.82</v>
      </c>
      <c r="F73" s="50">
        <f>T!G16</f>
        <v>5</v>
      </c>
      <c r="G73" s="30">
        <f>SUM(E73,F73)</f>
        <v>47.82</v>
      </c>
      <c r="H73" s="19"/>
      <c r="I73" s="30">
        <f>T!I16</f>
        <v>34.82</v>
      </c>
      <c r="J73" s="50">
        <f>T!K16</f>
        <v>0</v>
      </c>
      <c r="K73" s="30">
        <f>SUM(I73:J73)</f>
        <v>34.82</v>
      </c>
      <c r="L73" s="19"/>
      <c r="M73" s="19"/>
      <c r="N73" s="52"/>
      <c r="O73" s="30"/>
      <c r="P73" s="50"/>
      <c r="Q73" s="19"/>
      <c r="R73" s="19"/>
      <c r="S73" s="19"/>
    </row>
    <row r="74" spans="1:19" ht="12.75" hidden="1" outlineLevel="1">
      <c r="A74" s="17"/>
      <c r="B74" s="18">
        <v>3014</v>
      </c>
      <c r="C74" s="19" t="s">
        <v>3</v>
      </c>
      <c r="D74" s="19" t="s">
        <v>141</v>
      </c>
      <c r="E74" s="30">
        <f>T!E17</f>
        <v>48.34</v>
      </c>
      <c r="F74" s="50">
        <f>T!G17</f>
        <v>5</v>
      </c>
      <c r="G74" s="30">
        <f>SUM(E74,F74)</f>
        <v>53.34</v>
      </c>
      <c r="H74" s="19"/>
      <c r="I74" s="30">
        <f>T!I17</f>
        <v>37.68</v>
      </c>
      <c r="J74" s="50">
        <f>T!K17</f>
        <v>0</v>
      </c>
      <c r="K74" s="30">
        <f>SUM(I74:J74)</f>
        <v>37.68</v>
      </c>
      <c r="L74" s="19"/>
      <c r="M74" s="19"/>
      <c r="N74" s="52"/>
      <c r="O74" s="30"/>
      <c r="P74" s="50"/>
      <c r="Q74" s="19"/>
      <c r="R74" s="19"/>
      <c r="S74" s="19"/>
    </row>
    <row r="75" spans="1:19" ht="12.75" collapsed="1">
      <c r="A75" s="6" t="s">
        <v>200</v>
      </c>
      <c r="B75" s="4"/>
      <c r="E75" s="27"/>
      <c r="F75" s="45"/>
      <c r="G75" s="20"/>
      <c r="H75" s="27">
        <f>SUM(G76:G78)</f>
        <v>212.01</v>
      </c>
      <c r="I75" s="27"/>
      <c r="J75" s="45"/>
      <c r="K75" s="20"/>
      <c r="L75" s="27">
        <f>SUM(SUM(K76:K78))</f>
        <v>136.8</v>
      </c>
      <c r="M75" s="27">
        <f>SUM(H75,L75)</f>
        <v>348.81</v>
      </c>
      <c r="N75" s="43">
        <v>19</v>
      </c>
      <c r="O75" s="27"/>
      <c r="P75" s="45"/>
      <c r="Q75" s="27">
        <f>SUM(O75,P76,P77,P78)</f>
        <v>0</v>
      </c>
      <c r="R75" s="27">
        <f>SUM(M75,Q75)</f>
        <v>348.81</v>
      </c>
      <c r="S75" s="20"/>
    </row>
    <row r="76" spans="1:19" ht="12.75" hidden="1" outlineLevel="1">
      <c r="A76" s="9"/>
      <c r="B76" s="13">
        <v>6503</v>
      </c>
      <c r="C76" s="9" t="s">
        <v>74</v>
      </c>
      <c r="D76" s="9" t="s">
        <v>75</v>
      </c>
      <c r="E76" s="31">
        <f>L!E6</f>
        <v>42.23</v>
      </c>
      <c r="F76" s="47">
        <f>L!G6</f>
        <v>5</v>
      </c>
      <c r="G76" s="31">
        <f>SUM(E76,F76)</f>
        <v>47.23</v>
      </c>
      <c r="H76" s="9"/>
      <c r="I76" s="31">
        <f>L!I6</f>
        <v>39.16</v>
      </c>
      <c r="J76" s="47">
        <f>L!K6</f>
        <v>5</v>
      </c>
      <c r="K76" s="31">
        <f>SUM(I76:J76)</f>
        <v>44.16</v>
      </c>
      <c r="L76" s="9"/>
      <c r="M76" s="9"/>
      <c r="N76" s="41"/>
      <c r="O76" s="31"/>
      <c r="P76" s="47"/>
      <c r="Q76" s="9"/>
      <c r="R76" s="9"/>
      <c r="S76" s="9"/>
    </row>
    <row r="77" spans="1:19" ht="12.75" hidden="1" outlineLevel="1">
      <c r="A77" s="16"/>
      <c r="B77" s="15">
        <v>4017</v>
      </c>
      <c r="C77" s="16" t="s">
        <v>79</v>
      </c>
      <c r="D77" s="16" t="s">
        <v>80</v>
      </c>
      <c r="E77" s="29">
        <f>S!E20</f>
        <v>0</v>
      </c>
      <c r="F77" s="49">
        <f>S!G20</f>
        <v>120</v>
      </c>
      <c r="G77" s="29">
        <f>SUM(E77,F77)</f>
        <v>120</v>
      </c>
      <c r="H77" s="16"/>
      <c r="I77" s="29">
        <f>S!I20</f>
        <v>45.77</v>
      </c>
      <c r="J77" s="49">
        <f>S!K20</f>
        <v>0</v>
      </c>
      <c r="K77" s="29">
        <f>SUM(I77:J77)</f>
        <v>45.77</v>
      </c>
      <c r="L77" s="16"/>
      <c r="M77" s="16"/>
      <c r="N77" s="51"/>
      <c r="O77" s="29"/>
      <c r="P77" s="49"/>
      <c r="Q77" s="16"/>
      <c r="R77" s="16"/>
      <c r="S77" s="16"/>
    </row>
    <row r="78" spans="1:19" ht="12.75" hidden="1" outlineLevel="1">
      <c r="A78" s="16"/>
      <c r="B78" s="15">
        <v>4020</v>
      </c>
      <c r="C78" s="16" t="s">
        <v>133</v>
      </c>
      <c r="D78" s="16" t="s">
        <v>134</v>
      </c>
      <c r="E78" s="29">
        <f>S!E23</f>
        <v>44.78</v>
      </c>
      <c r="F78" s="49">
        <f>S!G23</f>
        <v>0</v>
      </c>
      <c r="G78" s="29">
        <f>SUM(E78,F78)</f>
        <v>44.78</v>
      </c>
      <c r="H78" s="16"/>
      <c r="I78" s="29">
        <f>S!I23</f>
        <v>36.87</v>
      </c>
      <c r="J78" s="49">
        <f>S!K23</f>
        <v>10</v>
      </c>
      <c r="K78" s="29">
        <f>SUM(I78:J78)</f>
        <v>46.87</v>
      </c>
      <c r="L78" s="16"/>
      <c r="M78" s="16"/>
      <c r="N78" s="51"/>
      <c r="O78" s="29"/>
      <c r="P78" s="49"/>
      <c r="Q78" s="16"/>
      <c r="R78" s="16"/>
      <c r="S78" s="16"/>
    </row>
    <row r="79" spans="1:18" ht="12.75" collapsed="1">
      <c r="A79" s="6" t="s">
        <v>149</v>
      </c>
      <c r="B79" s="4"/>
      <c r="E79" s="5"/>
      <c r="F79" s="33"/>
      <c r="G79" s="20"/>
      <c r="H79" s="27">
        <f>SUM(G80:G82)</f>
        <v>231.77</v>
      </c>
      <c r="I79" s="5"/>
      <c r="J79" s="33"/>
      <c r="K79" s="20"/>
      <c r="L79" s="27">
        <f>SUM(SUM(K80:K82))</f>
        <v>119.53999999999999</v>
      </c>
      <c r="M79" s="27">
        <f>SUM(H79,L79)</f>
        <v>351.31</v>
      </c>
      <c r="N79">
        <v>20</v>
      </c>
      <c r="O79" s="5"/>
      <c r="P79" s="45"/>
      <c r="Q79" s="27">
        <f>SUM(O79,P80,P81,P82)</f>
        <v>0</v>
      </c>
      <c r="R79" s="27">
        <f>SUM(M79,Q79)</f>
        <v>351.31</v>
      </c>
    </row>
    <row r="80" spans="1:19" ht="12.75" hidden="1" outlineLevel="1">
      <c r="A80" s="11"/>
      <c r="B80" s="12">
        <v>5510</v>
      </c>
      <c r="C80" s="11" t="s">
        <v>91</v>
      </c>
      <c r="D80" s="11" t="s">
        <v>163</v>
      </c>
      <c r="E80" s="28">
        <f>M!E13</f>
        <v>46.38</v>
      </c>
      <c r="F80" s="11">
        <f>M!G13</f>
        <v>10</v>
      </c>
      <c r="G80" s="28">
        <f>SUM(E80,F80)</f>
        <v>56.38</v>
      </c>
      <c r="H80" s="11"/>
      <c r="I80" s="28">
        <f>M!I13</f>
        <v>37.02</v>
      </c>
      <c r="J80" s="48">
        <f>M!K13</f>
        <v>0</v>
      </c>
      <c r="K80" s="28">
        <f>SUM(I80:J80)</f>
        <v>37.02</v>
      </c>
      <c r="L80" s="11"/>
      <c r="M80" s="11"/>
      <c r="N80" s="11"/>
      <c r="O80" s="28"/>
      <c r="P80" s="48"/>
      <c r="Q80" s="11"/>
      <c r="R80" s="11"/>
      <c r="S80" s="11"/>
    </row>
    <row r="81" spans="1:19" ht="12.75" hidden="1" outlineLevel="1">
      <c r="A81" s="11"/>
      <c r="B81" s="12">
        <v>5521</v>
      </c>
      <c r="C81" s="11" t="s">
        <v>33</v>
      </c>
      <c r="D81" s="11" t="s">
        <v>164</v>
      </c>
      <c r="E81" s="28">
        <f>M!E24</f>
        <v>40.39</v>
      </c>
      <c r="F81" s="48">
        <f>M!G24</f>
        <v>15</v>
      </c>
      <c r="G81" s="28">
        <f>SUM(E81,F81)</f>
        <v>55.39</v>
      </c>
      <c r="H81" s="11"/>
      <c r="I81" s="28">
        <f>M!I24</f>
        <v>31.48</v>
      </c>
      <c r="J81" s="48">
        <f>M!K24</f>
        <v>0</v>
      </c>
      <c r="K81" s="28">
        <f>SUM(I81:J81)</f>
        <v>31.48</v>
      </c>
      <c r="L81" s="11"/>
      <c r="M81" s="11"/>
      <c r="N81" s="11"/>
      <c r="O81" s="28"/>
      <c r="P81" s="48"/>
      <c r="Q81" s="11"/>
      <c r="R81" s="11"/>
      <c r="S81" s="11"/>
    </row>
    <row r="82" spans="1:19" ht="12.75" hidden="1" outlineLevel="1">
      <c r="A82" s="19"/>
      <c r="B82" s="18">
        <v>3002</v>
      </c>
      <c r="C82" s="19" t="s">
        <v>165</v>
      </c>
      <c r="D82" s="19" t="s">
        <v>166</v>
      </c>
      <c r="E82" s="30">
        <f>T!E5</f>
        <v>0</v>
      </c>
      <c r="F82" s="50">
        <f>T!G5</f>
        <v>120</v>
      </c>
      <c r="G82" s="30">
        <f>SUM(E82,F82)</f>
        <v>120</v>
      </c>
      <c r="H82" s="19"/>
      <c r="I82" s="30">
        <f>T!I5</f>
        <v>41.04</v>
      </c>
      <c r="J82" s="50">
        <f>T!K5</f>
        <v>10</v>
      </c>
      <c r="K82" s="30">
        <f>SUM(I82:J82)</f>
        <v>51.04</v>
      </c>
      <c r="L82" s="19"/>
      <c r="M82" s="19"/>
      <c r="N82" s="19"/>
      <c r="O82" s="30"/>
      <c r="P82" s="50"/>
      <c r="Q82" s="19"/>
      <c r="R82" s="19"/>
      <c r="S82" s="19"/>
    </row>
    <row r="83" spans="1:19" ht="12.75" collapsed="1">
      <c r="A83" s="40" t="s">
        <v>145</v>
      </c>
      <c r="B83" s="21"/>
      <c r="C83" s="20"/>
      <c r="D83" s="20"/>
      <c r="E83" s="27"/>
      <c r="F83" s="45"/>
      <c r="G83" s="20"/>
      <c r="H83" s="27">
        <f>SUM(G84:G86)</f>
        <v>221.71</v>
      </c>
      <c r="I83" s="27"/>
      <c r="J83" s="45"/>
      <c r="K83" s="20"/>
      <c r="L83" s="27">
        <f>SUM(SUM(K84:K86))</f>
        <v>159.36</v>
      </c>
      <c r="M83" s="27">
        <f>SUM(H83,L83)</f>
        <v>381.07000000000005</v>
      </c>
      <c r="N83" s="43">
        <v>21</v>
      </c>
      <c r="O83" s="27"/>
      <c r="P83" s="45"/>
      <c r="Q83" s="27">
        <f>SUM(O83,P84,P85,P86)</f>
        <v>0</v>
      </c>
      <c r="R83" s="27">
        <f>SUM(M83,Q83)</f>
        <v>381.07000000000005</v>
      </c>
      <c r="S83" s="20"/>
    </row>
    <row r="84" spans="1:19" ht="12.75" hidden="1" outlineLevel="1">
      <c r="A84" s="10"/>
      <c r="B84" s="12">
        <v>5506</v>
      </c>
      <c r="C84" s="11" t="s">
        <v>136</v>
      </c>
      <c r="D84" s="11" t="s">
        <v>137</v>
      </c>
      <c r="E84" s="28">
        <f>M!E9</f>
        <v>0</v>
      </c>
      <c r="F84" s="48">
        <f>M!G9</f>
        <v>120</v>
      </c>
      <c r="G84" s="28">
        <f>SUM(E84,F84)</f>
        <v>120</v>
      </c>
      <c r="H84" s="11"/>
      <c r="I84" s="28">
        <f>M!I9</f>
        <v>0</v>
      </c>
      <c r="J84" s="48">
        <f>M!K9</f>
        <v>100</v>
      </c>
      <c r="K84" s="28">
        <f>SUM(I84:J84)</f>
        <v>100</v>
      </c>
      <c r="L84" s="11"/>
      <c r="M84" s="11"/>
      <c r="N84" s="53"/>
      <c r="O84" s="28"/>
      <c r="P84" s="48"/>
      <c r="Q84" s="11"/>
      <c r="R84" s="11"/>
      <c r="S84" s="11"/>
    </row>
    <row r="85" spans="1:19" ht="12.75" hidden="1" outlineLevel="1">
      <c r="A85" s="10"/>
      <c r="B85" s="12">
        <v>5511</v>
      </c>
      <c r="C85" s="11" t="s">
        <v>94</v>
      </c>
      <c r="D85" s="11" t="s">
        <v>95</v>
      </c>
      <c r="E85" s="28">
        <f>M!E14</f>
        <v>44.93</v>
      </c>
      <c r="F85" s="48">
        <f>M!G14</f>
        <v>20</v>
      </c>
      <c r="G85" s="28">
        <f>SUM(E85,F85)</f>
        <v>64.93</v>
      </c>
      <c r="H85" s="11"/>
      <c r="I85" s="28">
        <f>M!I14</f>
        <v>28.28</v>
      </c>
      <c r="J85" s="48">
        <f>M!K14</f>
        <v>0</v>
      </c>
      <c r="K85" s="28">
        <f>SUM(I85:J85)</f>
        <v>28.28</v>
      </c>
      <c r="L85" s="11"/>
      <c r="M85" s="11"/>
      <c r="N85" s="53"/>
      <c r="O85" s="28"/>
      <c r="P85" s="48"/>
      <c r="Q85" s="11"/>
      <c r="R85" s="11"/>
      <c r="S85" s="11"/>
    </row>
    <row r="86" spans="1:19" ht="12.75" hidden="1" outlineLevel="1">
      <c r="A86" s="14"/>
      <c r="B86" s="15">
        <v>4033</v>
      </c>
      <c r="C86" s="16" t="s">
        <v>168</v>
      </c>
      <c r="D86" s="16" t="s">
        <v>180</v>
      </c>
      <c r="E86" s="29">
        <f>S!E36</f>
        <v>36.78</v>
      </c>
      <c r="F86" s="49">
        <f>S!G36</f>
        <v>0</v>
      </c>
      <c r="G86" s="29">
        <f>SUM(E86,F86)</f>
        <v>36.78</v>
      </c>
      <c r="H86" s="16"/>
      <c r="I86" s="29">
        <f>S!I36</f>
        <v>31.08</v>
      </c>
      <c r="J86" s="49">
        <f>S!K36</f>
        <v>0</v>
      </c>
      <c r="K86" s="29">
        <f>SUM(I86:J86)</f>
        <v>31.08</v>
      </c>
      <c r="L86" s="16"/>
      <c r="M86" s="16"/>
      <c r="N86" s="51"/>
      <c r="O86" s="29"/>
      <c r="P86" s="49"/>
      <c r="Q86" s="16"/>
      <c r="R86" s="16"/>
      <c r="S86" s="16"/>
    </row>
    <row r="87" spans="1:19" ht="12.75" collapsed="1">
      <c r="A87" s="40" t="s">
        <v>46</v>
      </c>
      <c r="B87" s="21"/>
      <c r="C87" s="20"/>
      <c r="D87" s="20"/>
      <c r="E87" s="27"/>
      <c r="F87" s="45"/>
      <c r="G87" s="20"/>
      <c r="H87" s="27">
        <f>SUM(G88:G90)</f>
        <v>221.79</v>
      </c>
      <c r="I87" s="27"/>
      <c r="J87" s="45"/>
      <c r="K87" s="20"/>
      <c r="L87" s="27">
        <f>SUM(SUM(K88:K90))</f>
        <v>161.2</v>
      </c>
      <c r="M87" s="27">
        <f>SUM(H87,L87)</f>
        <v>382.99</v>
      </c>
      <c r="N87" s="43">
        <v>22</v>
      </c>
      <c r="O87" s="27"/>
      <c r="P87" s="45"/>
      <c r="Q87" s="27">
        <f>SUM(O87,P88,P89,P90)</f>
        <v>0</v>
      </c>
      <c r="R87" s="27">
        <f>SUM(M87,Q87)</f>
        <v>382.99</v>
      </c>
      <c r="S87" s="20"/>
    </row>
    <row r="88" spans="1:19" ht="12.75" hidden="1" outlineLevel="1">
      <c r="A88" s="8"/>
      <c r="B88" s="13">
        <v>6506</v>
      </c>
      <c r="C88" s="9" t="s">
        <v>33</v>
      </c>
      <c r="D88" s="9" t="s">
        <v>69</v>
      </c>
      <c r="E88" s="31">
        <f>L!E9</f>
        <v>40.6</v>
      </c>
      <c r="F88" s="47">
        <f>L!G9</f>
        <v>20</v>
      </c>
      <c r="G88" s="31">
        <f>SUM(E88:F88)</f>
        <v>60.6</v>
      </c>
      <c r="H88" s="9"/>
      <c r="I88" s="31">
        <f>L!I9</f>
        <v>28.66</v>
      </c>
      <c r="J88" s="47">
        <f>L!K9</f>
        <v>0</v>
      </c>
      <c r="K88" s="31">
        <f>SUM(I88:J88)</f>
        <v>28.66</v>
      </c>
      <c r="L88" s="9"/>
      <c r="M88" s="9"/>
      <c r="N88" s="41"/>
      <c r="O88" s="31"/>
      <c r="P88" s="47"/>
      <c r="Q88" s="9"/>
      <c r="R88" s="9"/>
      <c r="S88" s="9"/>
    </row>
    <row r="89" spans="1:19" ht="12.75" hidden="1" outlineLevel="1">
      <c r="A89" s="14"/>
      <c r="B89" s="15">
        <v>4006</v>
      </c>
      <c r="C89" s="16" t="s">
        <v>86</v>
      </c>
      <c r="D89" s="16" t="s">
        <v>87</v>
      </c>
      <c r="E89" s="29">
        <f>S!E9</f>
        <v>36.19</v>
      </c>
      <c r="F89" s="49">
        <f>S!G9</f>
        <v>5</v>
      </c>
      <c r="G89" s="29">
        <f>SUM(E89:F89)</f>
        <v>41.19</v>
      </c>
      <c r="H89" s="16"/>
      <c r="I89" s="29">
        <f>S!I9</f>
        <v>0</v>
      </c>
      <c r="J89" s="49">
        <f>S!K9</f>
        <v>100</v>
      </c>
      <c r="K89" s="29">
        <f>SUM(I89:J89)</f>
        <v>100</v>
      </c>
      <c r="L89" s="16"/>
      <c r="M89" s="16"/>
      <c r="N89" s="51"/>
      <c r="O89" s="29"/>
      <c r="P89" s="49"/>
      <c r="Q89" s="16"/>
      <c r="R89" s="16"/>
      <c r="S89" s="16"/>
    </row>
    <row r="90" spans="1:19" ht="12.75" hidden="1" outlineLevel="1">
      <c r="A90" s="14"/>
      <c r="B90" s="15">
        <v>4032</v>
      </c>
      <c r="C90" s="16" t="s">
        <v>51</v>
      </c>
      <c r="D90" s="16" t="s">
        <v>129</v>
      </c>
      <c r="E90" s="29">
        <f>S!E35</f>
        <v>0</v>
      </c>
      <c r="F90" s="49">
        <f>S!G35</f>
        <v>120</v>
      </c>
      <c r="G90" s="29">
        <f>SUM(E90:F90)</f>
        <v>120</v>
      </c>
      <c r="H90" s="16"/>
      <c r="I90" s="29">
        <f>S!I35</f>
        <v>27.54</v>
      </c>
      <c r="J90" s="49">
        <f>S!K35</f>
        <v>5</v>
      </c>
      <c r="K90" s="29">
        <f>SUM(I90:J90)</f>
        <v>32.54</v>
      </c>
      <c r="L90" s="16"/>
      <c r="M90" s="16"/>
      <c r="N90" s="51"/>
      <c r="O90" s="29"/>
      <c r="P90" s="49"/>
      <c r="Q90" s="16"/>
      <c r="R90" s="16"/>
      <c r="S90" s="16"/>
    </row>
    <row r="91" spans="1:19" ht="12.75" collapsed="1">
      <c r="A91" s="6" t="s">
        <v>160</v>
      </c>
      <c r="B91" s="4"/>
      <c r="E91" s="27"/>
      <c r="F91" s="45"/>
      <c r="G91" s="20"/>
      <c r="H91" s="27">
        <f>SUM(G92:G94)</f>
        <v>286.06</v>
      </c>
      <c r="I91" s="27"/>
      <c r="J91" s="45"/>
      <c r="K91" s="20"/>
      <c r="L91" s="27">
        <f>SUM(SUM(K92:K94))</f>
        <v>128.19</v>
      </c>
      <c r="M91" s="27">
        <f>SUM(H91,L91)</f>
        <v>414.25</v>
      </c>
      <c r="N91" s="43">
        <v>23</v>
      </c>
      <c r="O91" s="27"/>
      <c r="P91" s="45"/>
      <c r="Q91" s="27">
        <f>SUM(O91,P92,P93,P94)</f>
        <v>0</v>
      </c>
      <c r="R91" s="27">
        <f>SUM(M91,Q91)</f>
        <v>414.25</v>
      </c>
      <c r="S91" s="20"/>
    </row>
    <row r="92" spans="1:19" ht="12.75" hidden="1" outlineLevel="1">
      <c r="A92" s="11"/>
      <c r="B92" s="12">
        <v>5505</v>
      </c>
      <c r="C92" s="11" t="s">
        <v>128</v>
      </c>
      <c r="D92" s="11" t="s">
        <v>172</v>
      </c>
      <c r="E92" s="28">
        <f>M!E8</f>
        <v>0</v>
      </c>
      <c r="F92" s="48">
        <f>M!G8</f>
        <v>120</v>
      </c>
      <c r="G92" s="28">
        <f>SUM(E92,F92)</f>
        <v>120</v>
      </c>
      <c r="H92" s="11"/>
      <c r="I92" s="28">
        <f>M!I8</f>
        <v>34.9</v>
      </c>
      <c r="J92" s="48">
        <f>M!K8</f>
        <v>0</v>
      </c>
      <c r="K92" s="28">
        <f>SUM(I92:J92)</f>
        <v>34.9</v>
      </c>
      <c r="L92" s="11"/>
      <c r="M92" s="11"/>
      <c r="N92" s="53"/>
      <c r="O92" s="28"/>
      <c r="P92" s="48"/>
      <c r="Q92" s="11"/>
      <c r="R92" s="11"/>
      <c r="S92" s="11"/>
    </row>
    <row r="93" spans="1:19" ht="12.75" hidden="1" outlineLevel="1">
      <c r="A93" s="16"/>
      <c r="B93" s="15">
        <v>4012</v>
      </c>
      <c r="C93" s="16" t="s">
        <v>131</v>
      </c>
      <c r="D93" s="16" t="s">
        <v>132</v>
      </c>
      <c r="E93" s="29">
        <f>S!E15</f>
        <v>0</v>
      </c>
      <c r="F93" s="49">
        <f>S!G15</f>
        <v>120</v>
      </c>
      <c r="G93" s="29">
        <f>SUM(E93,F93)</f>
        <v>120</v>
      </c>
      <c r="H93" s="16"/>
      <c r="I93" s="29">
        <f>S!I15</f>
        <v>48</v>
      </c>
      <c r="J93" s="49">
        <f>S!K15</f>
        <v>10</v>
      </c>
      <c r="K93" s="29">
        <f>SUM(I93:J93)</f>
        <v>58</v>
      </c>
      <c r="L93" s="16"/>
      <c r="M93" s="16"/>
      <c r="N93" s="51"/>
      <c r="O93" s="29"/>
      <c r="P93" s="49"/>
      <c r="Q93" s="16"/>
      <c r="R93" s="16"/>
      <c r="S93" s="16"/>
    </row>
    <row r="94" spans="1:19" ht="12.75" hidden="1" outlineLevel="1">
      <c r="A94" s="16"/>
      <c r="B94" s="15">
        <v>4029</v>
      </c>
      <c r="C94" s="24" t="s">
        <v>33</v>
      </c>
      <c r="D94" s="24" t="s">
        <v>34</v>
      </c>
      <c r="E94" s="29">
        <f>S!E32</f>
        <v>46.06</v>
      </c>
      <c r="F94" s="49">
        <f>S!G32</f>
        <v>0</v>
      </c>
      <c r="G94" s="29">
        <f>SUM(E94,F94)</f>
        <v>46.06</v>
      </c>
      <c r="H94" s="16"/>
      <c r="I94" s="29">
        <f>S!I32</f>
        <v>35.29</v>
      </c>
      <c r="J94" s="49">
        <f>S!K32</f>
        <v>0</v>
      </c>
      <c r="K94" s="29">
        <f>SUM(I94:J94)</f>
        <v>35.29</v>
      </c>
      <c r="L94" s="16"/>
      <c r="M94" s="16"/>
      <c r="N94" s="51"/>
      <c r="O94" s="29"/>
      <c r="P94" s="49"/>
      <c r="Q94" s="16"/>
      <c r="R94" s="16"/>
      <c r="S94" s="16"/>
    </row>
    <row r="95" spans="1:19" ht="12.75" collapsed="1">
      <c r="A95" s="40" t="s">
        <v>184</v>
      </c>
      <c r="B95" s="21"/>
      <c r="C95" s="20"/>
      <c r="D95" s="20"/>
      <c r="E95" s="27"/>
      <c r="F95" s="45"/>
      <c r="G95" s="20"/>
      <c r="H95" s="27">
        <f>SUM(G96:G98)</f>
        <v>307.69</v>
      </c>
      <c r="I95" s="27"/>
      <c r="J95" s="45"/>
      <c r="K95" s="20"/>
      <c r="L95" s="27">
        <f>SUM(SUM(K96:K98))</f>
        <v>187.96</v>
      </c>
      <c r="M95" s="27">
        <f>SUM(H95,L95)</f>
        <v>495.65</v>
      </c>
      <c r="N95" s="43">
        <v>24</v>
      </c>
      <c r="O95" s="27"/>
      <c r="P95" s="45"/>
      <c r="Q95" s="27">
        <f>SUM(O95,P96,P97,P98)</f>
        <v>0</v>
      </c>
      <c r="R95" s="27">
        <f>SUM(M95,Q95)</f>
        <v>495.65</v>
      </c>
      <c r="S95" s="20"/>
    </row>
    <row r="96" spans="1:19" ht="12.75" hidden="1" outlineLevel="1">
      <c r="A96" s="10"/>
      <c r="B96" s="12">
        <v>5504</v>
      </c>
      <c r="C96" s="11" t="s">
        <v>188</v>
      </c>
      <c r="D96" s="11" t="s">
        <v>189</v>
      </c>
      <c r="E96" s="28">
        <f>M!E7</f>
        <v>0</v>
      </c>
      <c r="F96" s="48">
        <f>M!G7</f>
        <v>120</v>
      </c>
      <c r="G96" s="28">
        <f>SUM(E96,F96)</f>
        <v>120</v>
      </c>
      <c r="H96" s="11"/>
      <c r="I96" s="28">
        <f>M!I7</f>
        <v>0</v>
      </c>
      <c r="J96" s="48">
        <f>M!K7</f>
        <v>100</v>
      </c>
      <c r="K96" s="28">
        <f>SUM(I96:J96)</f>
        <v>100</v>
      </c>
      <c r="L96" s="11"/>
      <c r="M96" s="11"/>
      <c r="N96" s="53"/>
      <c r="O96" s="28"/>
      <c r="P96" s="48"/>
      <c r="Q96" s="11"/>
      <c r="R96" s="11"/>
      <c r="S96" s="11"/>
    </row>
    <row r="97" spans="1:19" ht="12.75" hidden="1" outlineLevel="1">
      <c r="A97" s="14"/>
      <c r="B97" s="15">
        <v>4030</v>
      </c>
      <c r="C97" s="16" t="s">
        <v>190</v>
      </c>
      <c r="D97" s="16" t="s">
        <v>191</v>
      </c>
      <c r="E97" s="29">
        <f>S!E33</f>
        <v>52.69</v>
      </c>
      <c r="F97" s="49">
        <f>S!G33</f>
        <v>15</v>
      </c>
      <c r="G97" s="29">
        <f>SUM(E97,F97)</f>
        <v>67.69</v>
      </c>
      <c r="H97" s="16"/>
      <c r="I97" s="29">
        <f>S!I33</f>
        <v>32.75</v>
      </c>
      <c r="J97" s="49">
        <f>S!K33</f>
        <v>5</v>
      </c>
      <c r="K97" s="29">
        <f>SUM(I97:J97)</f>
        <v>37.75</v>
      </c>
      <c r="L97" s="16"/>
      <c r="M97" s="16"/>
      <c r="N97" s="51"/>
      <c r="O97" s="29"/>
      <c r="P97" s="49"/>
      <c r="Q97" s="16"/>
      <c r="R97" s="16"/>
      <c r="S97" s="16"/>
    </row>
    <row r="98" spans="1:19" ht="12.75" hidden="1" outlineLevel="1">
      <c r="A98" s="14"/>
      <c r="B98" s="15">
        <v>4031</v>
      </c>
      <c r="C98" s="24" t="s">
        <v>76</v>
      </c>
      <c r="D98" s="24" t="s">
        <v>130</v>
      </c>
      <c r="E98" s="29">
        <f>S!E34</f>
        <v>0</v>
      </c>
      <c r="F98" s="49">
        <f>S!G34</f>
        <v>120</v>
      </c>
      <c r="G98" s="29">
        <f>SUM(E98,F98)</f>
        <v>120</v>
      </c>
      <c r="H98" s="16"/>
      <c r="I98" s="29">
        <f>S!I34</f>
        <v>30.21</v>
      </c>
      <c r="J98" s="49">
        <f>S!K34</f>
        <v>20</v>
      </c>
      <c r="K98" s="29">
        <f>SUM(I98:J98)</f>
        <v>50.21</v>
      </c>
      <c r="L98" s="16"/>
      <c r="M98" s="16"/>
      <c r="N98" s="51"/>
      <c r="O98" s="29"/>
      <c r="P98" s="49"/>
      <c r="Q98" s="16"/>
      <c r="R98" s="16"/>
      <c r="S98" s="16"/>
    </row>
    <row r="99" spans="1:19" ht="12.75" collapsed="1">
      <c r="A99" s="6" t="s">
        <v>202</v>
      </c>
      <c r="E99" s="27"/>
      <c r="F99" s="45"/>
      <c r="G99" s="20"/>
      <c r="H99" s="27">
        <f>SUM(G100:G102)</f>
        <v>360</v>
      </c>
      <c r="I99" s="27"/>
      <c r="J99" s="45"/>
      <c r="K99" s="20"/>
      <c r="L99" s="27">
        <f>SUM(SUM(K100:K102))</f>
        <v>300</v>
      </c>
      <c r="M99" s="27">
        <f>SUM(H99,L99)</f>
        <v>660</v>
      </c>
      <c r="N99" s="43"/>
      <c r="O99" s="27"/>
      <c r="P99" s="45"/>
      <c r="Q99" s="27">
        <f>SUM(O99,P100,P101,P102)</f>
        <v>0</v>
      </c>
      <c r="R99" s="27">
        <f>SUM(M99,Q99)</f>
        <v>660</v>
      </c>
      <c r="S99" s="20"/>
    </row>
    <row r="100" spans="1:19" ht="12.75" hidden="1" outlineLevel="1">
      <c r="A100" s="9"/>
      <c r="B100" s="13">
        <v>6511</v>
      </c>
      <c r="C100" s="9" t="s">
        <v>119</v>
      </c>
      <c r="D100" s="9" t="s">
        <v>120</v>
      </c>
      <c r="E100" s="31">
        <f>L!E14</f>
        <v>0</v>
      </c>
      <c r="F100" s="47">
        <f>L!G14</f>
        <v>120</v>
      </c>
      <c r="G100" s="31">
        <f>SUM(E100,F100)</f>
        <v>120</v>
      </c>
      <c r="H100" s="9"/>
      <c r="I100" s="31">
        <f>L!I14</f>
        <v>0</v>
      </c>
      <c r="J100" s="47">
        <f>L!K14</f>
        <v>100</v>
      </c>
      <c r="K100" s="31">
        <f>SUM(I100:J100)</f>
        <v>100</v>
      </c>
      <c r="L100" s="9"/>
      <c r="M100" s="9"/>
      <c r="N100" s="41"/>
      <c r="O100" s="31"/>
      <c r="P100" s="47"/>
      <c r="Q100" s="9"/>
      <c r="R100" s="9"/>
      <c r="S100" s="9"/>
    </row>
    <row r="101" spans="1:19" ht="12.75" hidden="1" outlineLevel="1">
      <c r="A101" s="16"/>
      <c r="B101" s="15">
        <v>4013</v>
      </c>
      <c r="C101" s="16" t="s">
        <v>204</v>
      </c>
      <c r="D101" s="16" t="s">
        <v>205</v>
      </c>
      <c r="E101" s="29">
        <f>S!E16</f>
        <v>0</v>
      </c>
      <c r="F101" s="49">
        <f>S!G16</f>
        <v>120</v>
      </c>
      <c r="G101" s="29">
        <f>SUM(E101,F101)</f>
        <v>120</v>
      </c>
      <c r="H101" s="16"/>
      <c r="I101" s="29">
        <f>S!I16</f>
        <v>0</v>
      </c>
      <c r="J101" s="49">
        <f>S!K16</f>
        <v>100</v>
      </c>
      <c r="K101" s="29">
        <f>SUM(I101:J101)</f>
        <v>100</v>
      </c>
      <c r="L101" s="16"/>
      <c r="M101" s="16"/>
      <c r="N101" s="51"/>
      <c r="O101" s="29"/>
      <c r="P101" s="49"/>
      <c r="Q101" s="16"/>
      <c r="R101" s="16"/>
      <c r="S101" s="16"/>
    </row>
    <row r="102" spans="1:19" ht="12.75" hidden="1" outlineLevel="1">
      <c r="A102" s="16"/>
      <c r="B102" s="15">
        <v>4021</v>
      </c>
      <c r="C102" s="16" t="s">
        <v>206</v>
      </c>
      <c r="D102" s="16" t="s">
        <v>207</v>
      </c>
      <c r="E102" s="29">
        <f>S!E24</f>
        <v>0</v>
      </c>
      <c r="F102" s="49">
        <f>S!G24</f>
        <v>120</v>
      </c>
      <c r="G102" s="29">
        <f>SUM(E102,F102)</f>
        <v>120</v>
      </c>
      <c r="H102" s="16"/>
      <c r="I102" s="29">
        <f>S!I24</f>
        <v>0</v>
      </c>
      <c r="J102" s="49">
        <f>S!K24</f>
        <v>100</v>
      </c>
      <c r="K102" s="29">
        <f>SUM(I102:J102)</f>
        <v>100</v>
      </c>
      <c r="L102" s="16"/>
      <c r="M102" s="16"/>
      <c r="N102" s="51"/>
      <c r="O102" s="29"/>
      <c r="P102" s="49"/>
      <c r="Q102" s="16"/>
      <c r="R102" s="16"/>
      <c r="S102" s="16"/>
    </row>
    <row r="103" spans="1:19" ht="12.75" collapsed="1">
      <c r="A103" s="6" t="s">
        <v>186</v>
      </c>
      <c r="B103" s="4"/>
      <c r="E103" s="27"/>
      <c r="F103" s="45"/>
      <c r="G103" s="20"/>
      <c r="H103" s="27" t="e">
        <f>SUM(G104:G106)</f>
        <v>#REF!</v>
      </c>
      <c r="I103" s="27"/>
      <c r="J103" s="45"/>
      <c r="K103" s="20"/>
      <c r="L103" s="27" t="e">
        <f>SUM(SUM(K104:K106))</f>
        <v>#REF!</v>
      </c>
      <c r="M103" s="27" t="e">
        <f>SUM(H103,L103)</f>
        <v>#REF!</v>
      </c>
      <c r="N103" s="43"/>
      <c r="O103" s="27"/>
      <c r="P103" s="45"/>
      <c r="Q103" s="27">
        <f>SUM(O103,P104,P105,P106)</f>
        <v>0</v>
      </c>
      <c r="R103" s="27" t="e">
        <f>SUM(M103,Q103)</f>
        <v>#REF!</v>
      </c>
      <c r="S103" s="20"/>
    </row>
    <row r="104" spans="1:19" ht="12.75" hidden="1" outlineLevel="1">
      <c r="A104" s="9"/>
      <c r="B104" s="13">
        <v>6505</v>
      </c>
      <c r="C104" s="9" t="s">
        <v>76</v>
      </c>
      <c r="D104" s="9" t="s">
        <v>77</v>
      </c>
      <c r="E104" s="31">
        <f>L!E8</f>
        <v>0</v>
      </c>
      <c r="F104" s="47">
        <f>L!G8</f>
        <v>120</v>
      </c>
      <c r="G104" s="31">
        <f>SUM(E104,F104)</f>
        <v>120</v>
      </c>
      <c r="H104" s="9"/>
      <c r="I104" s="31">
        <f>L!I8</f>
        <v>29.78</v>
      </c>
      <c r="J104" s="47">
        <f>L!K8</f>
        <v>35</v>
      </c>
      <c r="K104" s="31">
        <f>SUM(I104:J104)</f>
        <v>64.78</v>
      </c>
      <c r="L104" s="9"/>
      <c r="M104" s="9"/>
      <c r="N104" s="41"/>
      <c r="O104" s="31"/>
      <c r="P104" s="47"/>
      <c r="Q104" s="9"/>
      <c r="R104" s="9"/>
      <c r="S104" s="9"/>
    </row>
    <row r="105" spans="1:19" ht="12.75" hidden="1" outlineLevel="1">
      <c r="A105" s="9"/>
      <c r="B105" s="13">
        <v>6512</v>
      </c>
      <c r="C105" s="9" t="s">
        <v>192</v>
      </c>
      <c r="D105" s="9" t="s">
        <v>193</v>
      </c>
      <c r="E105" s="31" t="e">
        <f>L!#REF!</f>
        <v>#REF!</v>
      </c>
      <c r="F105" s="47" t="e">
        <f>L!#REF!</f>
        <v>#REF!</v>
      </c>
      <c r="G105" s="31" t="e">
        <f>SUM(E105,F105)</f>
        <v>#REF!</v>
      </c>
      <c r="H105" s="9"/>
      <c r="I105" s="31" t="e">
        <f>L!#REF!</f>
        <v>#REF!</v>
      </c>
      <c r="J105" s="47" t="e">
        <f>L!#REF!</f>
        <v>#REF!</v>
      </c>
      <c r="K105" s="31" t="e">
        <f>SUM(I105:J105)</f>
        <v>#REF!</v>
      </c>
      <c r="L105" s="9"/>
      <c r="M105" s="9"/>
      <c r="N105" s="41"/>
      <c r="O105" s="31"/>
      <c r="P105" s="47"/>
      <c r="Q105" s="9"/>
      <c r="R105" s="9"/>
      <c r="S105" s="9"/>
    </row>
    <row r="106" spans="1:19" ht="12.75" hidden="1" outlineLevel="1">
      <c r="A106" s="16"/>
      <c r="B106" s="15">
        <v>4001</v>
      </c>
      <c r="C106" s="16" t="s">
        <v>194</v>
      </c>
      <c r="D106" s="16" t="s">
        <v>195</v>
      </c>
      <c r="E106" s="29">
        <f>S!E4</f>
        <v>54.14</v>
      </c>
      <c r="F106" s="49">
        <f>S!G4</f>
        <v>10</v>
      </c>
      <c r="G106" s="29">
        <f>SUM(E106,F106)</f>
        <v>64.14</v>
      </c>
      <c r="H106" s="16"/>
      <c r="I106" s="29">
        <f>S!I4</f>
        <v>49.51</v>
      </c>
      <c r="J106" s="49">
        <f>S!K4</f>
        <v>10</v>
      </c>
      <c r="K106" s="29">
        <f>SUM(I106:J106)</f>
        <v>59.51</v>
      </c>
      <c r="L106" s="16"/>
      <c r="M106" s="16"/>
      <c r="N106" s="51"/>
      <c r="O106" s="29"/>
      <c r="P106" s="49"/>
      <c r="Q106" s="16"/>
      <c r="R106" s="16"/>
      <c r="S106" s="16"/>
    </row>
    <row r="107" spans="10:16" ht="12.75">
      <c r="J107" s="33"/>
      <c r="P107" s="45"/>
    </row>
    <row r="108" spans="10:16" ht="12.75">
      <c r="J108" s="33"/>
      <c r="P108" s="45"/>
    </row>
    <row r="109" spans="10:16" ht="12.75">
      <c r="J109" s="33"/>
      <c r="P109" s="45"/>
    </row>
    <row r="110" spans="10:16" ht="12.75">
      <c r="J110" s="33"/>
      <c r="P110" s="45"/>
    </row>
    <row r="111" spans="10:16" ht="12.75">
      <c r="J111" s="33"/>
      <c r="P111" s="45"/>
    </row>
    <row r="112" spans="10:16" ht="12.75">
      <c r="J112" s="33"/>
      <c r="P112" s="45"/>
    </row>
    <row r="113" spans="10:16" ht="12.75">
      <c r="J113" s="33"/>
      <c r="P113" s="45"/>
    </row>
    <row r="114" spans="10:16" ht="12.75">
      <c r="J114" s="33"/>
      <c r="P114" s="45"/>
    </row>
    <row r="115" spans="10:16" ht="12.75">
      <c r="J115" s="33"/>
      <c r="P115" s="45"/>
    </row>
    <row r="116" spans="10:16" ht="12.75">
      <c r="J116" s="33"/>
      <c r="P116" s="45"/>
    </row>
    <row r="117" spans="10:16" ht="12.75">
      <c r="J117" s="33"/>
      <c r="P117" s="45"/>
    </row>
    <row r="118" spans="10:16" ht="12.75">
      <c r="J118" s="33"/>
      <c r="P118" s="45"/>
    </row>
    <row r="119" spans="10:16" ht="12.75">
      <c r="J119" s="33"/>
      <c r="P119" s="45"/>
    </row>
    <row r="120" spans="10:16" ht="12.75">
      <c r="J120" s="33"/>
      <c r="P120" s="45"/>
    </row>
    <row r="121" spans="10:16" ht="12.75">
      <c r="J121" s="33"/>
      <c r="P121" s="45"/>
    </row>
    <row r="122" spans="10:16" ht="12.75">
      <c r="J122" s="33"/>
      <c r="P122" s="45"/>
    </row>
    <row r="123" ht="12.75">
      <c r="J123" s="33"/>
    </row>
    <row r="124" ht="12.75">
      <c r="J124" s="33"/>
    </row>
    <row r="125" ht="12.75">
      <c r="J125" s="33"/>
    </row>
    <row r="126" ht="12.75">
      <c r="J126" s="33"/>
    </row>
    <row r="127" ht="12.75">
      <c r="J127" s="33"/>
    </row>
    <row r="128" ht="12.75">
      <c r="J128" s="33"/>
    </row>
    <row r="129" ht="12.75">
      <c r="J129" s="33"/>
    </row>
    <row r="130" ht="12.75">
      <c r="J130" s="33"/>
    </row>
    <row r="131" ht="12.75">
      <c r="J131" s="33"/>
    </row>
    <row r="132" ht="12.75">
      <c r="J132" s="33"/>
    </row>
    <row r="133" ht="12.75">
      <c r="J133" s="33"/>
    </row>
    <row r="134" ht="12.75">
      <c r="J134" s="33"/>
    </row>
    <row r="135" ht="12.75">
      <c r="J135" s="33"/>
    </row>
    <row r="136" ht="12.75">
      <c r="J136" s="33"/>
    </row>
    <row r="137" ht="12.75">
      <c r="J137" s="33"/>
    </row>
    <row r="138" ht="12.75">
      <c r="J138" s="33"/>
    </row>
    <row r="139" ht="12.75">
      <c r="J139" s="33"/>
    </row>
    <row r="140" ht="12.75">
      <c r="J140" s="33"/>
    </row>
    <row r="141" ht="12.75">
      <c r="J141" s="33"/>
    </row>
    <row r="142" ht="12.75">
      <c r="J142" s="33"/>
    </row>
    <row r="143" ht="12.75">
      <c r="J143" s="33"/>
    </row>
    <row r="144" ht="12.75">
      <c r="J144" s="33"/>
    </row>
    <row r="145" ht="12.75">
      <c r="J145" s="33"/>
    </row>
    <row r="146" ht="12.75">
      <c r="J146" s="33"/>
    </row>
    <row r="147" ht="12.75">
      <c r="J147" s="33"/>
    </row>
    <row r="148" ht="12.75">
      <c r="J148" s="33"/>
    </row>
    <row r="149" ht="12.75">
      <c r="J149" s="33"/>
    </row>
    <row r="150" ht="12.75">
      <c r="J150" s="33"/>
    </row>
    <row r="151" ht="12.75">
      <c r="J151" s="33"/>
    </row>
    <row r="152" ht="12.75">
      <c r="J152" s="33"/>
    </row>
    <row r="153" ht="12.75">
      <c r="J153" s="33"/>
    </row>
    <row r="154" ht="12.75">
      <c r="J154" s="33"/>
    </row>
    <row r="155" ht="12.75">
      <c r="J155" s="33"/>
    </row>
    <row r="156" ht="12.75">
      <c r="J156" s="33"/>
    </row>
    <row r="157" ht="12.75">
      <c r="J157" s="33"/>
    </row>
    <row r="158" ht="12.75">
      <c r="J158" s="33"/>
    </row>
    <row r="159" ht="12.75">
      <c r="J159" s="33"/>
    </row>
    <row r="160" ht="12.75">
      <c r="J160" s="33"/>
    </row>
    <row r="161" ht="12.75">
      <c r="J161" s="33"/>
    </row>
    <row r="162" ht="12.75">
      <c r="J162" s="33"/>
    </row>
    <row r="163" ht="12.75">
      <c r="J163" s="33"/>
    </row>
    <row r="164" ht="12.75">
      <c r="J164" s="33"/>
    </row>
    <row r="165" ht="12.75">
      <c r="J165" s="33"/>
    </row>
    <row r="166" ht="12.75">
      <c r="J166" s="33"/>
    </row>
    <row r="167" ht="12.75">
      <c r="J167" s="33"/>
    </row>
    <row r="168" ht="12.75">
      <c r="J168" s="33"/>
    </row>
    <row r="169" ht="12.75">
      <c r="J169" s="33"/>
    </row>
    <row r="170" ht="12.75">
      <c r="J170" s="33"/>
    </row>
    <row r="171" ht="12.75">
      <c r="J171" s="33"/>
    </row>
    <row r="172" ht="12.75">
      <c r="J172" s="33"/>
    </row>
    <row r="173" ht="12.75">
      <c r="J173" s="33"/>
    </row>
    <row r="174" ht="12.75">
      <c r="J174" s="33"/>
    </row>
    <row r="175" ht="12.75">
      <c r="J175" s="33"/>
    </row>
    <row r="176" ht="12.75">
      <c r="J176" s="33"/>
    </row>
    <row r="177" ht="12.75">
      <c r="J177" s="33"/>
    </row>
    <row r="178" ht="12.75">
      <c r="J178" s="33"/>
    </row>
    <row r="179" ht="12.75">
      <c r="J179" s="33"/>
    </row>
    <row r="180" ht="12.75">
      <c r="J180" s="33"/>
    </row>
    <row r="181" ht="12.75">
      <c r="J181" s="33"/>
    </row>
    <row r="182" ht="12.75">
      <c r="J182" s="33"/>
    </row>
    <row r="183" ht="12.75">
      <c r="J183" s="33"/>
    </row>
    <row r="184" ht="12.75">
      <c r="J184" s="33"/>
    </row>
    <row r="185" ht="12.75">
      <c r="J185" s="33"/>
    </row>
    <row r="186" ht="12.75">
      <c r="J186" s="33"/>
    </row>
    <row r="187" ht="12.75">
      <c r="J187" s="33"/>
    </row>
    <row r="188" ht="12.75">
      <c r="J188" s="33"/>
    </row>
    <row r="189" ht="12.75">
      <c r="J189" s="33"/>
    </row>
    <row r="190" ht="12.75">
      <c r="J190" s="33"/>
    </row>
    <row r="191" ht="12.75">
      <c r="J191" s="33"/>
    </row>
    <row r="192" ht="12.75">
      <c r="J192" s="33"/>
    </row>
    <row r="193" ht="12.75">
      <c r="J193" s="33"/>
    </row>
    <row r="194" ht="12.75">
      <c r="J194" s="33"/>
    </row>
    <row r="195" ht="12.75">
      <c r="J195" s="33"/>
    </row>
    <row r="196" ht="12.75">
      <c r="J196" s="33"/>
    </row>
    <row r="197" ht="12.75">
      <c r="J197" s="33"/>
    </row>
    <row r="198" ht="12.75">
      <c r="J198" s="33"/>
    </row>
    <row r="199" ht="12.75">
      <c r="J199" s="33"/>
    </row>
    <row r="200" ht="12.75">
      <c r="J200" s="33"/>
    </row>
    <row r="201" ht="12.75">
      <c r="J201" s="33"/>
    </row>
    <row r="202" ht="12.75">
      <c r="J202" s="33"/>
    </row>
    <row r="203" ht="12.75">
      <c r="J203" s="33"/>
    </row>
    <row r="204" ht="12.75">
      <c r="J204" s="33"/>
    </row>
    <row r="205" ht="12.75">
      <c r="J205" s="33"/>
    </row>
    <row r="206" ht="12.75">
      <c r="J206" s="33"/>
    </row>
    <row r="207" ht="12.75">
      <c r="J207" s="33"/>
    </row>
    <row r="208" ht="12.75">
      <c r="J208" s="33"/>
    </row>
    <row r="209" ht="12.75">
      <c r="J209" s="33"/>
    </row>
    <row r="210" ht="12.75">
      <c r="J210" s="33"/>
    </row>
    <row r="211" ht="12.75">
      <c r="J211" s="33"/>
    </row>
    <row r="212" ht="12.75">
      <c r="J212" s="33"/>
    </row>
    <row r="213" ht="12.75">
      <c r="J213" s="33"/>
    </row>
    <row r="214" ht="12.75">
      <c r="J214" s="33"/>
    </row>
    <row r="215" ht="12.75">
      <c r="J215" s="33"/>
    </row>
    <row r="216" ht="12.75">
      <c r="J216" s="33"/>
    </row>
    <row r="217" ht="12.75">
      <c r="J217" s="33"/>
    </row>
    <row r="218" ht="12.75">
      <c r="J218" s="33"/>
    </row>
    <row r="219" ht="12.75">
      <c r="J219" s="33"/>
    </row>
    <row r="220" ht="12.75">
      <c r="J220" s="33"/>
    </row>
    <row r="221" ht="12.75">
      <c r="J221" s="33"/>
    </row>
    <row r="222" ht="12.75">
      <c r="J222" s="33"/>
    </row>
    <row r="223" ht="12.75">
      <c r="J223" s="33"/>
    </row>
    <row r="224" ht="12.75">
      <c r="J224" s="33"/>
    </row>
    <row r="225" ht="12.75">
      <c r="J225" s="33"/>
    </row>
    <row r="226" ht="12.75">
      <c r="J226" s="33"/>
    </row>
    <row r="227" ht="12.75">
      <c r="J227" s="33"/>
    </row>
    <row r="228" ht="12.75">
      <c r="J228" s="33"/>
    </row>
    <row r="229" ht="12.75">
      <c r="J229" s="33"/>
    </row>
    <row r="230" ht="12.75">
      <c r="J230" s="33"/>
    </row>
    <row r="231" ht="12.75">
      <c r="J231" s="33"/>
    </row>
    <row r="232" ht="12.75">
      <c r="J232" s="33"/>
    </row>
    <row r="233" ht="12.75">
      <c r="J233" s="33"/>
    </row>
    <row r="234" ht="12.75">
      <c r="J234" s="33"/>
    </row>
    <row r="235" ht="12.75">
      <c r="J235" s="33"/>
    </row>
    <row r="236" ht="12.75">
      <c r="J236" s="33"/>
    </row>
    <row r="237" ht="12.75">
      <c r="J237" s="33"/>
    </row>
    <row r="238" ht="12.75">
      <c r="J238" s="33"/>
    </row>
    <row r="239" ht="12.75">
      <c r="J239" s="33"/>
    </row>
    <row r="240" ht="12.75">
      <c r="J240" s="33"/>
    </row>
    <row r="241" ht="12.75">
      <c r="J241" s="33"/>
    </row>
    <row r="242" ht="12.75">
      <c r="J242" s="33"/>
    </row>
    <row r="243" ht="12.75">
      <c r="J243" s="33"/>
    </row>
    <row r="244" ht="12.75">
      <c r="J244" s="33"/>
    </row>
    <row r="245" ht="12.75">
      <c r="J245" s="33"/>
    </row>
    <row r="246" ht="12.75">
      <c r="J246" s="33"/>
    </row>
    <row r="247" ht="12.75">
      <c r="J247" s="33"/>
    </row>
    <row r="248" ht="12.75">
      <c r="J248" s="33"/>
    </row>
    <row r="249" ht="12.75">
      <c r="J249" s="33"/>
    </row>
    <row r="250" ht="12.75">
      <c r="J250" s="33"/>
    </row>
    <row r="251" ht="12.75">
      <c r="J251" s="33"/>
    </row>
    <row r="252" ht="12.75">
      <c r="J252" s="33"/>
    </row>
    <row r="253" ht="12.75">
      <c r="J253" s="33"/>
    </row>
    <row r="254" ht="12.75">
      <c r="J254" s="33"/>
    </row>
    <row r="255" ht="12.75">
      <c r="J255" s="33"/>
    </row>
    <row r="256" ht="12.75">
      <c r="J256" s="33"/>
    </row>
    <row r="257" ht="12.75">
      <c r="J257" s="33"/>
    </row>
    <row r="258" ht="12.75">
      <c r="J258" s="33"/>
    </row>
    <row r="259" ht="12.75">
      <c r="J259" s="33"/>
    </row>
    <row r="260" ht="12.75">
      <c r="J260" s="33"/>
    </row>
    <row r="261" ht="12.75">
      <c r="J261" s="33"/>
    </row>
    <row r="262" ht="12.75">
      <c r="J262" s="33"/>
    </row>
    <row r="263" ht="12.75">
      <c r="J263" s="33"/>
    </row>
    <row r="264" ht="12.75">
      <c r="J264" s="33"/>
    </row>
    <row r="265" ht="12.75">
      <c r="J265" s="33"/>
    </row>
    <row r="266" ht="12.75">
      <c r="J266" s="33"/>
    </row>
    <row r="267" ht="12.75">
      <c r="J267" s="33"/>
    </row>
    <row r="268" ht="12.75">
      <c r="J268" s="33"/>
    </row>
    <row r="269" ht="12.75">
      <c r="J269" s="33"/>
    </row>
    <row r="270" ht="12.75">
      <c r="J270" s="33"/>
    </row>
    <row r="271" ht="12.75">
      <c r="J271" s="33"/>
    </row>
    <row r="272" ht="12.75">
      <c r="J272" s="33"/>
    </row>
    <row r="273" ht="12.75">
      <c r="J273" s="33"/>
    </row>
    <row r="274" ht="12.75">
      <c r="J274" s="33"/>
    </row>
    <row r="275" ht="12.75">
      <c r="J275" s="33"/>
    </row>
    <row r="276" ht="12.75">
      <c r="J276" s="33"/>
    </row>
    <row r="277" ht="12.75">
      <c r="J277" s="33"/>
    </row>
    <row r="278" ht="12.75">
      <c r="J278" s="33"/>
    </row>
    <row r="279" ht="12.75">
      <c r="J279" s="33"/>
    </row>
    <row r="280" ht="12.75">
      <c r="J280" s="33"/>
    </row>
    <row r="281" ht="12.75">
      <c r="J281" s="33"/>
    </row>
    <row r="282" ht="12.75">
      <c r="J282" s="33"/>
    </row>
    <row r="283" ht="12.75">
      <c r="J283" s="33"/>
    </row>
    <row r="284" ht="12.75">
      <c r="J284" s="33"/>
    </row>
    <row r="285" ht="12.75">
      <c r="J285" s="33"/>
    </row>
    <row r="286" ht="12.75">
      <c r="J286" s="33"/>
    </row>
    <row r="287" ht="12.75">
      <c r="J287" s="33"/>
    </row>
    <row r="288" ht="12.75">
      <c r="J288" s="33"/>
    </row>
    <row r="289" ht="12.75">
      <c r="J289" s="33"/>
    </row>
    <row r="290" ht="12.75">
      <c r="J290" s="33"/>
    </row>
    <row r="291" ht="12.75">
      <c r="J291" s="33"/>
    </row>
    <row r="292" ht="12.75">
      <c r="J292" s="33"/>
    </row>
    <row r="293" ht="12.75">
      <c r="J293" s="33"/>
    </row>
    <row r="294" ht="12.75">
      <c r="J294" s="33"/>
    </row>
    <row r="295" ht="12.75">
      <c r="J295" s="33"/>
    </row>
    <row r="296" ht="12.75">
      <c r="J296" s="33"/>
    </row>
    <row r="297" ht="12.75">
      <c r="J297" s="33"/>
    </row>
    <row r="298" ht="12.75">
      <c r="J298" s="33"/>
    </row>
    <row r="299" ht="12.75">
      <c r="J299" s="33"/>
    </row>
    <row r="300" ht="12.75">
      <c r="J300" s="33"/>
    </row>
    <row r="301" ht="12.75">
      <c r="J301" s="33"/>
    </row>
    <row r="302" ht="12.75">
      <c r="J302" s="33"/>
    </row>
    <row r="303" ht="12.75">
      <c r="J303" s="33"/>
    </row>
    <row r="304" ht="12.75">
      <c r="J304" s="33"/>
    </row>
    <row r="305" ht="12.75">
      <c r="J305" s="33"/>
    </row>
    <row r="306" ht="12.75">
      <c r="J306" s="33"/>
    </row>
    <row r="307" ht="12.75">
      <c r="J307" s="33"/>
    </row>
    <row r="308" ht="12.75">
      <c r="J308" s="33"/>
    </row>
    <row r="309" ht="12.75">
      <c r="J309" s="33"/>
    </row>
    <row r="310" ht="12.75">
      <c r="J310" s="33"/>
    </row>
    <row r="311" ht="12.75">
      <c r="J311" s="33"/>
    </row>
    <row r="312" ht="12.75">
      <c r="J312" s="33"/>
    </row>
    <row r="313" ht="12.75">
      <c r="J313" s="33"/>
    </row>
    <row r="314" ht="12.75">
      <c r="J314" s="33"/>
    </row>
    <row r="315" ht="12.75">
      <c r="J315" s="33"/>
    </row>
    <row r="316" ht="12.75">
      <c r="J316" s="33"/>
    </row>
    <row r="317" ht="12.75">
      <c r="J317" s="33"/>
    </row>
    <row r="318" ht="12.75">
      <c r="J318" s="33"/>
    </row>
    <row r="319" ht="12.75">
      <c r="J319" s="33"/>
    </row>
    <row r="320" ht="12.75">
      <c r="J320" s="33"/>
    </row>
    <row r="321" ht="12.75">
      <c r="J321" s="33"/>
    </row>
    <row r="322" ht="12.75">
      <c r="J322" s="33"/>
    </row>
    <row r="323" ht="12.75">
      <c r="J323" s="33"/>
    </row>
    <row r="324" ht="12.75">
      <c r="J324" s="33"/>
    </row>
    <row r="325" ht="12.75">
      <c r="J325" s="33"/>
    </row>
    <row r="326" ht="12.75">
      <c r="J326" s="33"/>
    </row>
    <row r="327" ht="12.75">
      <c r="J327" s="33"/>
    </row>
    <row r="328" ht="12.75">
      <c r="J328" s="33"/>
    </row>
    <row r="329" ht="12.75">
      <c r="J329" s="33"/>
    </row>
    <row r="330" ht="12.75">
      <c r="J330" s="33"/>
    </row>
    <row r="331" ht="12.75">
      <c r="J331" s="33"/>
    </row>
    <row r="332" ht="12.75">
      <c r="J332" s="33"/>
    </row>
    <row r="333" ht="12.75">
      <c r="J333" s="33"/>
    </row>
    <row r="334" ht="12.75">
      <c r="J334" s="33"/>
    </row>
    <row r="335" ht="12.75">
      <c r="J335" s="33"/>
    </row>
    <row r="336" ht="12.75">
      <c r="J336" s="33"/>
    </row>
    <row r="337" ht="12.75">
      <c r="J337" s="33"/>
    </row>
    <row r="338" ht="12.75">
      <c r="J338" s="33"/>
    </row>
    <row r="339" ht="12.75">
      <c r="J339" s="33"/>
    </row>
    <row r="340" ht="12.75">
      <c r="J340" s="33"/>
    </row>
    <row r="341" ht="12.75">
      <c r="J341" s="33"/>
    </row>
    <row r="342" ht="12.75">
      <c r="J342" s="33"/>
    </row>
    <row r="343" ht="12.75">
      <c r="J343" s="33"/>
    </row>
    <row r="344" ht="12.75">
      <c r="J344" s="33"/>
    </row>
    <row r="345" ht="12.75">
      <c r="J345" s="33"/>
    </row>
    <row r="346" ht="12.75">
      <c r="J346" s="33"/>
    </row>
    <row r="347" ht="12.75">
      <c r="J347" s="33"/>
    </row>
    <row r="348" ht="12.75">
      <c r="J348" s="33"/>
    </row>
    <row r="349" ht="12.75">
      <c r="J349" s="33"/>
    </row>
    <row r="350" ht="12.75">
      <c r="J350" s="33"/>
    </row>
    <row r="351" ht="12.75">
      <c r="J351" s="33"/>
    </row>
    <row r="352" ht="12.75">
      <c r="J352" s="33"/>
    </row>
    <row r="353" ht="12.75">
      <c r="J353" s="33"/>
    </row>
    <row r="354" ht="12.75">
      <c r="J354" s="33"/>
    </row>
    <row r="355" ht="12.75">
      <c r="J355" s="33"/>
    </row>
    <row r="356" ht="12.75">
      <c r="J356" s="33"/>
    </row>
    <row r="357" ht="12.75">
      <c r="J357" s="33"/>
    </row>
    <row r="358" ht="12.75">
      <c r="J358" s="33"/>
    </row>
    <row r="359" ht="12.75">
      <c r="J359" s="33"/>
    </row>
    <row r="360" ht="12.75">
      <c r="J360" s="33"/>
    </row>
    <row r="361" ht="12.75">
      <c r="J361" s="33"/>
    </row>
    <row r="362" ht="12.75">
      <c r="J362" s="33"/>
    </row>
    <row r="363" ht="12.75">
      <c r="J363" s="33"/>
    </row>
    <row r="364" ht="12.75">
      <c r="J364" s="33"/>
    </row>
    <row r="365" ht="12.75">
      <c r="J365" s="33"/>
    </row>
    <row r="366" ht="12.75">
      <c r="J366" s="33"/>
    </row>
    <row r="367" ht="12.75">
      <c r="J367" s="33"/>
    </row>
    <row r="368" ht="12.75">
      <c r="J368" s="33"/>
    </row>
    <row r="369" ht="12.75">
      <c r="J369" s="33"/>
    </row>
    <row r="370" ht="12.75">
      <c r="J370" s="33"/>
    </row>
    <row r="371" ht="12.75">
      <c r="J371" s="33"/>
    </row>
    <row r="372" ht="12.75">
      <c r="J372" s="33"/>
    </row>
    <row r="373" ht="12.75">
      <c r="J373" s="33"/>
    </row>
    <row r="374" ht="12.75">
      <c r="J374" s="33"/>
    </row>
    <row r="375" ht="12.75">
      <c r="J375" s="33"/>
    </row>
    <row r="376" ht="12.75">
      <c r="J376" s="33"/>
    </row>
    <row r="377" ht="12.75">
      <c r="J377" s="33"/>
    </row>
    <row r="378" ht="12.75">
      <c r="J378" s="33"/>
    </row>
    <row r="379" ht="12.75">
      <c r="J379" s="33"/>
    </row>
    <row r="380" ht="12.75">
      <c r="J380" s="33"/>
    </row>
    <row r="381" ht="12.75">
      <c r="J381" s="33"/>
    </row>
    <row r="382" ht="12.75">
      <c r="J382" s="33"/>
    </row>
    <row r="383" ht="12.75">
      <c r="J383" s="33"/>
    </row>
    <row r="384" ht="12.75">
      <c r="J384" s="33"/>
    </row>
    <row r="385" ht="12.75">
      <c r="J385" s="33"/>
    </row>
    <row r="386" ht="12.75">
      <c r="J386" s="33"/>
    </row>
    <row r="387" ht="12.75">
      <c r="J387" s="33"/>
    </row>
    <row r="388" ht="12.75">
      <c r="J388" s="33"/>
    </row>
    <row r="389" ht="12.75">
      <c r="J389" s="33"/>
    </row>
    <row r="390" ht="12.75">
      <c r="J390" s="33"/>
    </row>
    <row r="391" ht="12.75">
      <c r="J391" s="33"/>
    </row>
    <row r="392" ht="12.75">
      <c r="J392" s="33"/>
    </row>
    <row r="393" ht="12.75">
      <c r="J393" s="33"/>
    </row>
    <row r="394" ht="12.75">
      <c r="J394" s="33"/>
    </row>
    <row r="395" ht="12.75">
      <c r="J395" s="33"/>
    </row>
    <row r="396" ht="12.75">
      <c r="J396" s="33"/>
    </row>
    <row r="397" ht="12.75">
      <c r="J397" s="33"/>
    </row>
    <row r="398" ht="12.75">
      <c r="J398" s="33"/>
    </row>
    <row r="399" ht="12.75">
      <c r="J399" s="33"/>
    </row>
    <row r="400" ht="12.75">
      <c r="J400" s="33"/>
    </row>
    <row r="401" ht="12.75">
      <c r="J401" s="33"/>
    </row>
    <row r="402" ht="12.75">
      <c r="J402" s="33"/>
    </row>
    <row r="403" ht="12.75">
      <c r="J403" s="33"/>
    </row>
    <row r="404" ht="12.75">
      <c r="J404" s="33"/>
    </row>
    <row r="405" ht="12.75">
      <c r="J405" s="33"/>
    </row>
    <row r="406" ht="12.75">
      <c r="J406" s="33"/>
    </row>
    <row r="407" ht="12.75">
      <c r="J407" s="33"/>
    </row>
    <row r="408" ht="12.75">
      <c r="J408" s="33"/>
    </row>
    <row r="409" ht="12.75">
      <c r="J409" s="33"/>
    </row>
    <row r="410" ht="12.75">
      <c r="J410" s="33"/>
    </row>
    <row r="411" ht="12.75">
      <c r="J411" s="33"/>
    </row>
    <row r="412" ht="12.75">
      <c r="J412" s="33"/>
    </row>
    <row r="413" ht="12.75">
      <c r="J413" s="33"/>
    </row>
    <row r="414" ht="12.75">
      <c r="J414" s="33"/>
    </row>
    <row r="415" ht="12.75">
      <c r="J415" s="33"/>
    </row>
    <row r="416" ht="12.75">
      <c r="J416" s="33"/>
    </row>
    <row r="417" ht="12.75">
      <c r="J417" s="33"/>
    </row>
    <row r="418" ht="12.75">
      <c r="J418" s="33"/>
    </row>
    <row r="419" ht="12.75">
      <c r="J419" s="33"/>
    </row>
    <row r="420" ht="12.75">
      <c r="J420" s="33"/>
    </row>
    <row r="421" ht="12.75">
      <c r="J421" s="33"/>
    </row>
    <row r="422" ht="12.75">
      <c r="J422" s="33"/>
    </row>
    <row r="423" ht="12.75">
      <c r="J423" s="33"/>
    </row>
    <row r="424" ht="12.75">
      <c r="J424" s="33"/>
    </row>
    <row r="425" ht="12.75">
      <c r="J425" s="33"/>
    </row>
    <row r="426" ht="12.75">
      <c r="J426" s="33"/>
    </row>
    <row r="427" ht="12.75">
      <c r="J427" s="33"/>
    </row>
    <row r="428" ht="12.75">
      <c r="J428" s="33"/>
    </row>
    <row r="429" ht="12.75">
      <c r="J429" s="33"/>
    </row>
    <row r="430" ht="12.75">
      <c r="J430" s="33"/>
    </row>
    <row r="431" ht="12.75">
      <c r="J431" s="33"/>
    </row>
    <row r="432" ht="12.75">
      <c r="J432" s="33"/>
    </row>
    <row r="433" ht="12.75">
      <c r="J433" s="33"/>
    </row>
    <row r="434" ht="12.75">
      <c r="J434" s="33"/>
    </row>
    <row r="435" ht="12.75">
      <c r="J435" s="33"/>
    </row>
    <row r="436" ht="12.75">
      <c r="J436" s="33"/>
    </row>
    <row r="437" ht="12.75">
      <c r="J437" s="33"/>
    </row>
    <row r="438" ht="12.75">
      <c r="J438" s="33"/>
    </row>
    <row r="439" ht="12.75">
      <c r="J439" s="33"/>
    </row>
    <row r="440" ht="12.75">
      <c r="J440" s="33"/>
    </row>
    <row r="441" ht="12.75">
      <c r="J441" s="33"/>
    </row>
    <row r="442" ht="12.75">
      <c r="J442" s="33"/>
    </row>
    <row r="443" ht="12.75">
      <c r="J443" s="33"/>
    </row>
    <row r="444" ht="12.75">
      <c r="J444" s="33"/>
    </row>
    <row r="445" ht="12.75">
      <c r="J445" s="33"/>
    </row>
    <row r="446" ht="12.75">
      <c r="J446" s="33"/>
    </row>
    <row r="447" ht="12.75">
      <c r="J447" s="33"/>
    </row>
    <row r="448" ht="12.75">
      <c r="J448" s="33"/>
    </row>
    <row r="449" ht="12.75">
      <c r="J449" s="33"/>
    </row>
    <row r="450" ht="12.75">
      <c r="J450" s="33"/>
    </row>
    <row r="451" ht="12.75">
      <c r="J451" s="33"/>
    </row>
    <row r="452" ht="12.75">
      <c r="J452" s="33"/>
    </row>
    <row r="453" ht="12.75">
      <c r="J453" s="33"/>
    </row>
    <row r="454" ht="12.75">
      <c r="J454" s="33"/>
    </row>
    <row r="455" ht="12.75">
      <c r="J455" s="33"/>
    </row>
    <row r="456" ht="12.75">
      <c r="J456" s="33"/>
    </row>
    <row r="457" ht="12.75">
      <c r="J457" s="33"/>
    </row>
    <row r="458" ht="12.75">
      <c r="J458" s="33"/>
    </row>
    <row r="459" ht="12.75">
      <c r="J459" s="33"/>
    </row>
    <row r="460" ht="12.75">
      <c r="J460" s="33"/>
    </row>
    <row r="461" ht="12.75">
      <c r="J461" s="33"/>
    </row>
    <row r="462" ht="12.75">
      <c r="J462" s="33"/>
    </row>
    <row r="463" ht="12.75">
      <c r="J463" s="33"/>
    </row>
    <row r="464" ht="12.75">
      <c r="J464" s="33"/>
    </row>
    <row r="465" ht="12.75">
      <c r="J465" s="33"/>
    </row>
    <row r="466" ht="12.75">
      <c r="J466" s="33"/>
    </row>
    <row r="467" ht="12.75">
      <c r="J467" s="33"/>
    </row>
    <row r="468" ht="12.75">
      <c r="J468" s="33"/>
    </row>
    <row r="469" ht="12.75">
      <c r="J469" s="33"/>
    </row>
    <row r="470" ht="12.75">
      <c r="J470" s="33"/>
    </row>
    <row r="471" ht="12.75">
      <c r="J471" s="33"/>
    </row>
    <row r="472" ht="12.75">
      <c r="J472" s="33"/>
    </row>
    <row r="473" ht="12.75">
      <c r="J473" s="33"/>
    </row>
    <row r="474" ht="12.75">
      <c r="J474" s="33"/>
    </row>
    <row r="475" ht="12.75">
      <c r="J475" s="33"/>
    </row>
    <row r="476" ht="12.75">
      <c r="J476" s="33"/>
    </row>
    <row r="477" ht="12.75">
      <c r="J477" s="33"/>
    </row>
    <row r="478" ht="12.75">
      <c r="J478" s="33"/>
    </row>
    <row r="479" ht="12.75">
      <c r="J479" s="33"/>
    </row>
    <row r="480" ht="12.75">
      <c r="J480" s="33"/>
    </row>
    <row r="481" ht="12.75">
      <c r="J481" s="33"/>
    </row>
    <row r="482" ht="12.75">
      <c r="J482" s="33"/>
    </row>
    <row r="483" ht="12.75">
      <c r="J483" s="33"/>
    </row>
    <row r="484" ht="12.75">
      <c r="J484" s="33"/>
    </row>
    <row r="485" ht="12.75">
      <c r="J485" s="33"/>
    </row>
    <row r="486" ht="12.75">
      <c r="J486" s="33"/>
    </row>
    <row r="487" ht="12.75">
      <c r="J487" s="33"/>
    </row>
    <row r="488" ht="12.75">
      <c r="J488" s="33"/>
    </row>
    <row r="489" ht="12.75">
      <c r="J489" s="33"/>
    </row>
    <row r="490" ht="12.75">
      <c r="J490" s="33"/>
    </row>
    <row r="491" ht="12.75">
      <c r="J491" s="33"/>
    </row>
    <row r="492" ht="12.75">
      <c r="J492" s="33"/>
    </row>
    <row r="493" ht="12.75">
      <c r="J493" s="33"/>
    </row>
    <row r="494" ht="12.75">
      <c r="J494" s="33"/>
    </row>
    <row r="495" ht="12.75">
      <c r="J495" s="33"/>
    </row>
    <row r="496" ht="12.75">
      <c r="J496" s="33"/>
    </row>
    <row r="497" ht="12.75">
      <c r="J497" s="33"/>
    </row>
    <row r="498" ht="12.75">
      <c r="J498" s="33"/>
    </row>
    <row r="499" ht="12.75">
      <c r="J499" s="33"/>
    </row>
    <row r="500" ht="12.75">
      <c r="J500" s="33"/>
    </row>
    <row r="501" ht="12.75">
      <c r="J501" s="33"/>
    </row>
    <row r="502" ht="12.75">
      <c r="J502" s="33"/>
    </row>
    <row r="503" ht="12.75">
      <c r="J503" s="33"/>
    </row>
    <row r="504" ht="12.75">
      <c r="J504" s="33"/>
    </row>
    <row r="505" ht="12.75">
      <c r="J505" s="33"/>
    </row>
    <row r="506" ht="12.75">
      <c r="J506" s="33"/>
    </row>
    <row r="507" ht="12.75">
      <c r="J507" s="33"/>
    </row>
    <row r="508" ht="12.75">
      <c r="J508" s="33"/>
    </row>
    <row r="509" ht="12.75">
      <c r="J509" s="33"/>
    </row>
    <row r="510" ht="12.75">
      <c r="J510" s="33"/>
    </row>
    <row r="511" ht="12.75">
      <c r="J511" s="33"/>
    </row>
    <row r="512" ht="12.75">
      <c r="J512" s="33"/>
    </row>
    <row r="513" ht="12.75">
      <c r="J513" s="33"/>
    </row>
    <row r="514" ht="12.75">
      <c r="J514" s="33"/>
    </row>
    <row r="515" ht="12.75">
      <c r="J515" s="33"/>
    </row>
    <row r="516" ht="12.75">
      <c r="J516" s="33"/>
    </row>
    <row r="517" ht="12.75">
      <c r="J517" s="33"/>
    </row>
    <row r="518" ht="12.75">
      <c r="J518" s="33"/>
    </row>
    <row r="519" ht="12.75">
      <c r="J519" s="33"/>
    </row>
    <row r="520" ht="12.75">
      <c r="J520" s="33"/>
    </row>
    <row r="521" ht="12.75">
      <c r="J521" s="33"/>
    </row>
    <row r="522" ht="12.75">
      <c r="J522" s="33"/>
    </row>
    <row r="523" ht="12.75">
      <c r="J523" s="33"/>
    </row>
    <row r="524" ht="12.75">
      <c r="J524" s="33"/>
    </row>
    <row r="525" ht="12.75">
      <c r="J525" s="33"/>
    </row>
    <row r="526" ht="12.75">
      <c r="J526" s="33"/>
    </row>
    <row r="527" ht="12.75">
      <c r="J527" s="33"/>
    </row>
    <row r="528" ht="12.75">
      <c r="J528" s="33"/>
    </row>
    <row r="529" ht="12.75">
      <c r="J529" s="33"/>
    </row>
    <row r="530" ht="12.75">
      <c r="J530" s="33"/>
    </row>
    <row r="531" ht="12.75">
      <c r="J531" s="33"/>
    </row>
    <row r="532" ht="12.75">
      <c r="J532" s="33"/>
    </row>
    <row r="533" ht="12.75">
      <c r="J533" s="33"/>
    </row>
    <row r="534" ht="12.75">
      <c r="J534" s="33"/>
    </row>
    <row r="535" ht="12.75">
      <c r="J535" s="33"/>
    </row>
    <row r="536" ht="12.75">
      <c r="J536" s="33"/>
    </row>
    <row r="537" ht="12.75">
      <c r="J537" s="33"/>
    </row>
    <row r="538" ht="12.75">
      <c r="J538" s="33"/>
    </row>
    <row r="539" ht="12.75">
      <c r="J539" s="33"/>
    </row>
    <row r="540" ht="12.75">
      <c r="J540" s="33"/>
    </row>
    <row r="541" ht="12.75">
      <c r="J541" s="33"/>
    </row>
    <row r="542" ht="12.75">
      <c r="J542" s="33"/>
    </row>
    <row r="543" ht="12.75">
      <c r="J543" s="33"/>
    </row>
    <row r="544" ht="12.75">
      <c r="J544" s="33"/>
    </row>
    <row r="545" ht="12.75">
      <c r="J545" s="33"/>
    </row>
    <row r="546" ht="12.75">
      <c r="J546" s="33"/>
    </row>
    <row r="547" ht="12.75">
      <c r="J547" s="33"/>
    </row>
    <row r="548" ht="12.75">
      <c r="J548" s="33"/>
    </row>
    <row r="549" ht="12.75">
      <c r="J549" s="33"/>
    </row>
    <row r="550" ht="12.75">
      <c r="J550" s="33"/>
    </row>
    <row r="551" ht="12.75">
      <c r="J551" s="33"/>
    </row>
    <row r="552" ht="12.75">
      <c r="J552" s="33"/>
    </row>
    <row r="553" ht="12.75">
      <c r="J553" s="33"/>
    </row>
    <row r="554" ht="12.75">
      <c r="J554" s="33"/>
    </row>
    <row r="555" ht="12.75">
      <c r="J555" s="33"/>
    </row>
    <row r="556" ht="12.75">
      <c r="J556" s="33"/>
    </row>
    <row r="557" ht="12.75">
      <c r="J557" s="33"/>
    </row>
    <row r="558" ht="12.75">
      <c r="J558" s="33"/>
    </row>
    <row r="559" ht="12.75">
      <c r="J559" s="33"/>
    </row>
    <row r="560" ht="12.75">
      <c r="J560" s="33"/>
    </row>
    <row r="561" ht="12.75">
      <c r="J561" s="33"/>
    </row>
    <row r="562" ht="12.75">
      <c r="J562" s="33"/>
    </row>
    <row r="563" ht="12.75">
      <c r="J563" s="33"/>
    </row>
    <row r="564" ht="12.75">
      <c r="J564" s="33"/>
    </row>
    <row r="565" ht="12.75">
      <c r="J565" s="33"/>
    </row>
    <row r="566" ht="12.75">
      <c r="J566" s="33"/>
    </row>
    <row r="567" ht="12.75">
      <c r="J567" s="33"/>
    </row>
    <row r="568" ht="12.75">
      <c r="J568" s="33"/>
    </row>
    <row r="569" ht="12.75">
      <c r="J569" s="33"/>
    </row>
    <row r="570" ht="12.75">
      <c r="J570" s="33"/>
    </row>
    <row r="571" ht="12.75">
      <c r="J571" s="33"/>
    </row>
    <row r="572" ht="12.75">
      <c r="J572" s="33"/>
    </row>
    <row r="573" ht="12.75">
      <c r="J573" s="33"/>
    </row>
    <row r="574" ht="12.75">
      <c r="J574" s="33"/>
    </row>
    <row r="575" ht="12.75">
      <c r="J575" s="33"/>
    </row>
    <row r="576" ht="12.75">
      <c r="J576" s="33"/>
    </row>
    <row r="577" ht="12.75">
      <c r="J577" s="33"/>
    </row>
    <row r="578" ht="12.75">
      <c r="J578" s="33"/>
    </row>
    <row r="579" ht="12.75">
      <c r="J579" s="33"/>
    </row>
    <row r="580" ht="12.75">
      <c r="J580" s="33"/>
    </row>
    <row r="581" ht="12.75">
      <c r="J581" s="33"/>
    </row>
    <row r="582" ht="12.75">
      <c r="J582" s="33"/>
    </row>
    <row r="583" ht="12.75">
      <c r="J583" s="33"/>
    </row>
    <row r="584" ht="12.75">
      <c r="J584" s="33"/>
    </row>
    <row r="585" ht="12.75">
      <c r="J585" s="33"/>
    </row>
    <row r="586" ht="12.75">
      <c r="J586" s="33"/>
    </row>
    <row r="587" ht="12.75">
      <c r="J587" s="33"/>
    </row>
    <row r="588" ht="12.75">
      <c r="J588" s="33"/>
    </row>
    <row r="589" ht="12.75">
      <c r="J589" s="33"/>
    </row>
    <row r="590" ht="12.75">
      <c r="J590" s="33"/>
    </row>
    <row r="591" ht="12.75">
      <c r="J591" s="33"/>
    </row>
    <row r="592" ht="12.75">
      <c r="J592" s="33"/>
    </row>
    <row r="593" ht="12.75">
      <c r="J593" s="33"/>
    </row>
    <row r="594" ht="12.75">
      <c r="J594" s="33"/>
    </row>
    <row r="595" ht="12.75">
      <c r="J595" s="33"/>
    </row>
    <row r="596" ht="12.75">
      <c r="J596" s="33"/>
    </row>
    <row r="597" ht="12.75">
      <c r="J597" s="33"/>
    </row>
    <row r="598" ht="12.75">
      <c r="J598" s="33"/>
    </row>
    <row r="599" ht="12.75">
      <c r="J599" s="33"/>
    </row>
    <row r="600" ht="12.75">
      <c r="J600" s="33"/>
    </row>
    <row r="601" ht="12.75">
      <c r="J601" s="33"/>
    </row>
    <row r="602" ht="12.75">
      <c r="J602" s="33"/>
    </row>
    <row r="603" ht="12.75">
      <c r="J603" s="33"/>
    </row>
    <row r="604" ht="12.75">
      <c r="J604" s="33"/>
    </row>
    <row r="605" ht="12.75">
      <c r="J605" s="33"/>
    </row>
    <row r="606" ht="12.75">
      <c r="J606" s="33"/>
    </row>
    <row r="607" ht="12.75">
      <c r="J607" s="33"/>
    </row>
    <row r="608" ht="12.75">
      <c r="J608" s="33"/>
    </row>
    <row r="609" ht="12.75">
      <c r="J609" s="33"/>
    </row>
    <row r="610" ht="12.75">
      <c r="J610" s="33"/>
    </row>
    <row r="611" ht="12.75">
      <c r="J611" s="33"/>
    </row>
    <row r="612" ht="12.75">
      <c r="J612" s="33"/>
    </row>
    <row r="613" ht="12.75">
      <c r="J613" s="33"/>
    </row>
    <row r="614" ht="12.75">
      <c r="J614" s="33"/>
    </row>
    <row r="615" ht="12.75">
      <c r="J615" s="33"/>
    </row>
    <row r="616" ht="12.75">
      <c r="J616" s="33"/>
    </row>
    <row r="617" ht="12.75">
      <c r="J617" s="33"/>
    </row>
    <row r="618" ht="12.75">
      <c r="J618" s="33"/>
    </row>
    <row r="619" ht="12.75">
      <c r="J619" s="33"/>
    </row>
    <row r="620" ht="12.75">
      <c r="J620" s="33"/>
    </row>
    <row r="621" ht="12.75">
      <c r="J621" s="33"/>
    </row>
    <row r="622" ht="12.75">
      <c r="J622" s="33"/>
    </row>
    <row r="623" ht="12.75">
      <c r="J623" s="33"/>
    </row>
    <row r="624" ht="12.75">
      <c r="J624" s="33"/>
    </row>
    <row r="625" ht="12.75">
      <c r="J625" s="33"/>
    </row>
    <row r="626" ht="12.75">
      <c r="J626" s="33"/>
    </row>
    <row r="627" ht="12.75">
      <c r="J627" s="33"/>
    </row>
    <row r="628" ht="12.75">
      <c r="J628" s="33"/>
    </row>
    <row r="629" ht="12.75">
      <c r="J629" s="33"/>
    </row>
    <row r="630" ht="12.75">
      <c r="J630" s="33"/>
    </row>
    <row r="631" ht="12.75">
      <c r="J631" s="33"/>
    </row>
    <row r="632" ht="12.75">
      <c r="J632" s="33"/>
    </row>
    <row r="633" ht="12.75">
      <c r="J633" s="33"/>
    </row>
    <row r="634" ht="12.75">
      <c r="J634" s="33"/>
    </row>
    <row r="635" ht="12.75">
      <c r="J635" s="33"/>
    </row>
    <row r="636" ht="12.75">
      <c r="J636" s="33"/>
    </row>
    <row r="637" ht="12.75">
      <c r="J637" s="33"/>
    </row>
    <row r="638" ht="12.75">
      <c r="J638" s="33"/>
    </row>
    <row r="639" ht="12.75">
      <c r="J639" s="33"/>
    </row>
    <row r="640" ht="12.75">
      <c r="J640" s="33"/>
    </row>
    <row r="641" ht="12.75">
      <c r="J641" s="33"/>
    </row>
    <row r="642" ht="12.75">
      <c r="J642" s="33"/>
    </row>
    <row r="643" ht="12.75">
      <c r="J643" s="33"/>
    </row>
    <row r="644" ht="12.75">
      <c r="J644" s="33"/>
    </row>
    <row r="645" ht="12.75">
      <c r="J645" s="33"/>
    </row>
    <row r="646" ht="12.75">
      <c r="J646" s="33"/>
    </row>
    <row r="647" ht="12.75">
      <c r="J647" s="33"/>
    </row>
    <row r="648" ht="12.75">
      <c r="J648" s="33"/>
    </row>
    <row r="649" ht="12.75">
      <c r="J649" s="33"/>
    </row>
    <row r="650" ht="12.75">
      <c r="J650" s="33"/>
    </row>
    <row r="651" ht="12.75">
      <c r="J651" s="33"/>
    </row>
    <row r="652" ht="12.75">
      <c r="J652" s="33"/>
    </row>
    <row r="653" ht="12.75">
      <c r="J653" s="33"/>
    </row>
    <row r="654" ht="12.75">
      <c r="J654" s="33"/>
    </row>
    <row r="655" ht="12.75">
      <c r="J655" s="33"/>
    </row>
    <row r="656" ht="12.75">
      <c r="J656" s="33"/>
    </row>
    <row r="657" ht="12.75">
      <c r="J657" s="33"/>
    </row>
    <row r="658" ht="12.75">
      <c r="J658" s="33"/>
    </row>
    <row r="659" ht="12.75">
      <c r="J659" s="33"/>
    </row>
    <row r="660" ht="12.75">
      <c r="J660" s="33"/>
    </row>
    <row r="661" ht="12.75">
      <c r="J661" s="33"/>
    </row>
    <row r="662" ht="12.75">
      <c r="J662" s="33"/>
    </row>
    <row r="663" ht="12.75">
      <c r="J663" s="33"/>
    </row>
    <row r="664" ht="12.75">
      <c r="J664" s="33"/>
    </row>
    <row r="665" ht="12.75">
      <c r="J665" s="33"/>
    </row>
    <row r="666" ht="12.75">
      <c r="J666" s="33"/>
    </row>
    <row r="667" ht="12.75">
      <c r="J667" s="33"/>
    </row>
    <row r="668" ht="12.75">
      <c r="J668" s="33"/>
    </row>
    <row r="669" ht="12.75">
      <c r="J669" s="33"/>
    </row>
    <row r="670" ht="12.75">
      <c r="J670" s="33"/>
    </row>
    <row r="671" ht="12.75">
      <c r="J671" s="33"/>
    </row>
    <row r="672" ht="12.75">
      <c r="J672" s="33"/>
    </row>
    <row r="673" ht="12.75">
      <c r="J673" s="33"/>
    </row>
    <row r="674" ht="12.75">
      <c r="J674" s="33"/>
    </row>
    <row r="675" ht="12.75">
      <c r="J675" s="33"/>
    </row>
    <row r="676" ht="12.75">
      <c r="J676" s="33"/>
    </row>
    <row r="677" ht="12.75">
      <c r="J677" s="33"/>
    </row>
    <row r="678" ht="12.75">
      <c r="J678" s="33"/>
    </row>
    <row r="679" ht="12.75">
      <c r="J679" s="33"/>
    </row>
    <row r="680" ht="12.75">
      <c r="J680" s="33"/>
    </row>
    <row r="681" ht="12.75">
      <c r="J681" s="33"/>
    </row>
    <row r="682" ht="12.75">
      <c r="J682" s="33"/>
    </row>
    <row r="683" ht="12.75">
      <c r="J683" s="33"/>
    </row>
    <row r="684" ht="12.75">
      <c r="J684" s="33"/>
    </row>
    <row r="685" ht="12.75">
      <c r="J685" s="33"/>
    </row>
    <row r="686" ht="12.75">
      <c r="J686" s="33"/>
    </row>
    <row r="687" ht="12.75">
      <c r="J687" s="33"/>
    </row>
    <row r="688" ht="12.75">
      <c r="J688" s="33"/>
    </row>
    <row r="689" ht="12.75">
      <c r="J689" s="33"/>
    </row>
    <row r="690" ht="12.75">
      <c r="J690" s="33"/>
    </row>
    <row r="691" ht="12.75">
      <c r="J691" s="33"/>
    </row>
    <row r="692" ht="12.75">
      <c r="J692" s="33"/>
    </row>
    <row r="693" ht="12.75">
      <c r="J693" s="33"/>
    </row>
    <row r="694" ht="12.75">
      <c r="J694" s="33"/>
    </row>
    <row r="695" ht="12.75">
      <c r="J695" s="33"/>
    </row>
    <row r="696" ht="12.75">
      <c r="J696" s="33"/>
    </row>
    <row r="697" ht="12.75">
      <c r="J697" s="33"/>
    </row>
    <row r="698" ht="12.75">
      <c r="J698" s="33"/>
    </row>
    <row r="699" ht="12.75">
      <c r="J699" s="33"/>
    </row>
    <row r="700" ht="12.75">
      <c r="J700" s="33"/>
    </row>
    <row r="701" ht="12.75">
      <c r="J701" s="33"/>
    </row>
    <row r="702" ht="12.75">
      <c r="J702" s="33"/>
    </row>
    <row r="703" ht="12.75">
      <c r="J703" s="33"/>
    </row>
    <row r="704" ht="12.75">
      <c r="J704" s="33"/>
    </row>
    <row r="705" ht="12.75">
      <c r="J705" s="33"/>
    </row>
    <row r="706" ht="12.75">
      <c r="J706" s="33"/>
    </row>
    <row r="707" ht="12.75">
      <c r="J707" s="33"/>
    </row>
    <row r="708" ht="12.75">
      <c r="J708" s="33"/>
    </row>
    <row r="709" ht="12.75">
      <c r="J709" s="33"/>
    </row>
    <row r="710" ht="12.75">
      <c r="J710" s="33"/>
    </row>
    <row r="711" ht="12.75">
      <c r="J711" s="33"/>
    </row>
    <row r="712" ht="12.75">
      <c r="J712" s="33"/>
    </row>
    <row r="713" ht="12.75">
      <c r="J713" s="33"/>
    </row>
    <row r="714" ht="12.75">
      <c r="J714" s="33"/>
    </row>
    <row r="715" ht="12.75">
      <c r="J715" s="33"/>
    </row>
    <row r="716" ht="12.75">
      <c r="J716" s="33"/>
    </row>
    <row r="717" ht="12.75">
      <c r="J717" s="33"/>
    </row>
    <row r="718" ht="12.75">
      <c r="J718" s="33"/>
    </row>
    <row r="719" ht="12.75">
      <c r="J719" s="33"/>
    </row>
    <row r="720" ht="12.75">
      <c r="J720" s="33"/>
    </row>
    <row r="721" ht="12.75">
      <c r="J721" s="33"/>
    </row>
    <row r="722" ht="12.75">
      <c r="J722" s="33"/>
    </row>
    <row r="723" ht="12.75">
      <c r="J723" s="33"/>
    </row>
    <row r="724" ht="12.75">
      <c r="J724" s="33"/>
    </row>
    <row r="725" ht="12.75">
      <c r="J725" s="33"/>
    </row>
    <row r="726" ht="12.75">
      <c r="J726" s="33"/>
    </row>
    <row r="727" ht="12.75">
      <c r="J727" s="33"/>
    </row>
    <row r="728" ht="12.75">
      <c r="J728" s="33"/>
    </row>
    <row r="729" ht="12.75">
      <c r="J729" s="33"/>
    </row>
    <row r="730" ht="12.75">
      <c r="J730" s="33"/>
    </row>
    <row r="731" ht="12.75">
      <c r="J731" s="33"/>
    </row>
    <row r="732" ht="12.75">
      <c r="J732" s="33"/>
    </row>
    <row r="733" ht="12.75">
      <c r="J733" s="33"/>
    </row>
    <row r="734" ht="12.75">
      <c r="J734" s="33"/>
    </row>
    <row r="735" ht="12.75">
      <c r="J735" s="33"/>
    </row>
    <row r="736" ht="12.75">
      <c r="J736" s="33"/>
    </row>
    <row r="737" ht="12.75">
      <c r="J737" s="33"/>
    </row>
    <row r="738" ht="12.75">
      <c r="J738" s="33"/>
    </row>
    <row r="739" ht="12.75">
      <c r="J739" s="33"/>
    </row>
    <row r="740" ht="12.75">
      <c r="J740" s="33"/>
    </row>
    <row r="741" ht="12.75">
      <c r="J741" s="33"/>
    </row>
    <row r="742" ht="12.75">
      <c r="J742" s="33"/>
    </row>
    <row r="743" ht="12.75">
      <c r="J743" s="33"/>
    </row>
    <row r="744" ht="12.75">
      <c r="J744" s="33"/>
    </row>
    <row r="745" ht="12.75">
      <c r="J745" s="33"/>
    </row>
    <row r="746" ht="12.75">
      <c r="J746" s="33"/>
    </row>
    <row r="747" ht="12.75">
      <c r="J747" s="33"/>
    </row>
    <row r="748" ht="12.75">
      <c r="J748" s="33"/>
    </row>
    <row r="749" ht="12.75">
      <c r="J749" s="33"/>
    </row>
    <row r="750" ht="12.75">
      <c r="J750" s="33"/>
    </row>
    <row r="751" ht="12.75">
      <c r="J751" s="33"/>
    </row>
    <row r="752" ht="12.75">
      <c r="J752" s="33"/>
    </row>
    <row r="753" ht="12.75">
      <c r="J753" s="33"/>
    </row>
    <row r="754" ht="12.75">
      <c r="J754" s="33"/>
    </row>
    <row r="755" ht="12.75">
      <c r="J755" s="33"/>
    </row>
    <row r="756" ht="12.75">
      <c r="J756" s="33"/>
    </row>
    <row r="757" ht="12.75">
      <c r="J757" s="33"/>
    </row>
    <row r="758" ht="12.75">
      <c r="J758" s="33"/>
    </row>
    <row r="759" ht="12.75">
      <c r="J759" s="33"/>
    </row>
    <row r="760" ht="12.75">
      <c r="J760" s="33"/>
    </row>
    <row r="761" ht="12.75">
      <c r="J761" s="33"/>
    </row>
    <row r="762" ht="12.75">
      <c r="J762" s="33"/>
    </row>
    <row r="763" ht="12.75">
      <c r="J763" s="33"/>
    </row>
    <row r="764" ht="12.75">
      <c r="J764" s="33"/>
    </row>
    <row r="765" ht="12.75">
      <c r="J765" s="33"/>
    </row>
    <row r="766" ht="12.75">
      <c r="J766" s="33"/>
    </row>
    <row r="767" ht="12.75">
      <c r="J767" s="33"/>
    </row>
    <row r="768" ht="12.75">
      <c r="J768" s="33"/>
    </row>
    <row r="769" ht="12.75">
      <c r="J769" s="33"/>
    </row>
    <row r="770" ht="12.75">
      <c r="J770" s="33"/>
    </row>
    <row r="771" ht="12.75">
      <c r="J771" s="33"/>
    </row>
    <row r="772" ht="12.75">
      <c r="J772" s="33"/>
    </row>
    <row r="773" ht="12.75">
      <c r="J773" s="33"/>
    </row>
    <row r="774" ht="12.75">
      <c r="J774" s="33"/>
    </row>
    <row r="775" ht="12.75">
      <c r="J775" s="33"/>
    </row>
    <row r="776" ht="12.75">
      <c r="J776" s="33"/>
    </row>
    <row r="777" ht="12.75">
      <c r="J777" s="33"/>
    </row>
    <row r="778" ht="12.75">
      <c r="J778" s="33"/>
    </row>
    <row r="779" ht="12.75">
      <c r="J779" s="33"/>
    </row>
    <row r="780" ht="12.75">
      <c r="J780" s="33"/>
    </row>
    <row r="781" ht="12.75">
      <c r="J781" s="33"/>
    </row>
    <row r="782" ht="12.75">
      <c r="J782" s="33"/>
    </row>
    <row r="783" ht="12.75">
      <c r="J783" s="33"/>
    </row>
    <row r="784" ht="12.75">
      <c r="J784" s="33"/>
    </row>
    <row r="785" ht="12.75">
      <c r="J785" s="33"/>
    </row>
    <row r="786" ht="12.75">
      <c r="J786" s="33"/>
    </row>
    <row r="787" ht="12.75">
      <c r="J787" s="33"/>
    </row>
    <row r="788" ht="12.75">
      <c r="J788" s="33"/>
    </row>
    <row r="789" ht="12.75">
      <c r="J789" s="33"/>
    </row>
    <row r="790" ht="12.75">
      <c r="J790" s="33"/>
    </row>
    <row r="791" ht="12.75">
      <c r="J791" s="33"/>
    </row>
    <row r="792" ht="12.75">
      <c r="J792" s="33"/>
    </row>
    <row r="793" ht="12.75">
      <c r="J793" s="33"/>
    </row>
    <row r="794" ht="12.75">
      <c r="J794" s="33"/>
    </row>
    <row r="795" ht="12.75">
      <c r="J795" s="33"/>
    </row>
    <row r="796" ht="12.75">
      <c r="J796" s="33"/>
    </row>
    <row r="797" ht="12.75">
      <c r="J797" s="33"/>
    </row>
    <row r="798" ht="12.75">
      <c r="J798" s="33"/>
    </row>
    <row r="799" ht="12.75">
      <c r="J799" s="33"/>
    </row>
    <row r="800" ht="12.75">
      <c r="J800" s="33"/>
    </row>
    <row r="801" ht="12.75">
      <c r="J801" s="33"/>
    </row>
    <row r="802" ht="12.75">
      <c r="J802" s="33"/>
    </row>
    <row r="803" ht="12.75">
      <c r="J803" s="33"/>
    </row>
    <row r="804" ht="12.75">
      <c r="J804" s="33"/>
    </row>
    <row r="805" ht="12.75">
      <c r="J805" s="33"/>
    </row>
    <row r="806" ht="12.75">
      <c r="J806" s="33"/>
    </row>
    <row r="807" ht="12.75">
      <c r="J807" s="33"/>
    </row>
    <row r="808" ht="12.75">
      <c r="J808" s="33"/>
    </row>
    <row r="809" ht="12.75">
      <c r="J809" s="33"/>
    </row>
    <row r="810" ht="12.75">
      <c r="J810" s="33"/>
    </row>
    <row r="811" ht="12.75">
      <c r="J811" s="33"/>
    </row>
    <row r="812" ht="12.75">
      <c r="J812" s="33"/>
    </row>
    <row r="813" ht="12.75">
      <c r="J813" s="33"/>
    </row>
    <row r="814" ht="12.75">
      <c r="J814" s="33"/>
    </row>
    <row r="815" ht="12.75">
      <c r="J815" s="33"/>
    </row>
    <row r="816" ht="12.75">
      <c r="J816" s="33"/>
    </row>
    <row r="817" ht="12.75">
      <c r="J817" s="33"/>
    </row>
    <row r="818" ht="12.75">
      <c r="J818" s="33"/>
    </row>
    <row r="819" ht="12.75">
      <c r="J819" s="33"/>
    </row>
    <row r="820" ht="12.75">
      <c r="J820" s="33"/>
    </row>
    <row r="821" ht="12.75">
      <c r="J821" s="33"/>
    </row>
    <row r="822" ht="12.75">
      <c r="J822" s="33"/>
    </row>
    <row r="823" ht="12.75">
      <c r="J823" s="33"/>
    </row>
    <row r="824" ht="12.75">
      <c r="J824" s="33"/>
    </row>
    <row r="825" ht="12.75">
      <c r="J825" s="33"/>
    </row>
    <row r="826" ht="12.75">
      <c r="J826" s="33"/>
    </row>
    <row r="827" ht="12.75">
      <c r="J827" s="33"/>
    </row>
    <row r="828" ht="12.75">
      <c r="J828" s="33"/>
    </row>
    <row r="829" ht="12.75">
      <c r="J829" s="33"/>
    </row>
    <row r="830" ht="12.75">
      <c r="J830" s="33"/>
    </row>
    <row r="831" ht="12.75">
      <c r="J831" s="33"/>
    </row>
    <row r="832" ht="12.75">
      <c r="J832" s="33"/>
    </row>
    <row r="833" ht="12.75">
      <c r="J833" s="33"/>
    </row>
    <row r="834" ht="12.75">
      <c r="J834" s="33"/>
    </row>
    <row r="835" ht="12.75">
      <c r="J835" s="33"/>
    </row>
    <row r="836" ht="12.75">
      <c r="J836" s="33"/>
    </row>
    <row r="837" ht="12.75">
      <c r="J837" s="33"/>
    </row>
    <row r="838" ht="12.75">
      <c r="J838" s="33"/>
    </row>
    <row r="839" ht="12.75">
      <c r="J839" s="33"/>
    </row>
    <row r="840" ht="12.75">
      <c r="J840" s="33"/>
    </row>
    <row r="841" ht="12.75">
      <c r="J841" s="33"/>
    </row>
    <row r="842" ht="12.75">
      <c r="J842" s="33"/>
    </row>
    <row r="843" ht="12.75">
      <c r="J843" s="33"/>
    </row>
    <row r="844" ht="12.75">
      <c r="J844" s="33"/>
    </row>
    <row r="845" ht="12.75">
      <c r="J845" s="33"/>
    </row>
    <row r="846" ht="12.75">
      <c r="J846" s="33"/>
    </row>
    <row r="847" ht="12.75">
      <c r="J847" s="33"/>
    </row>
    <row r="848" ht="12.75">
      <c r="J848" s="33"/>
    </row>
    <row r="849" ht="12.75">
      <c r="J849" s="33"/>
    </row>
    <row r="850" ht="12.75">
      <c r="J850" s="33"/>
    </row>
    <row r="851" ht="12.75">
      <c r="J851" s="33"/>
    </row>
    <row r="852" ht="12.75">
      <c r="J852" s="33"/>
    </row>
    <row r="853" ht="12.75">
      <c r="J853" s="33"/>
    </row>
    <row r="854" ht="12.75">
      <c r="J854" s="33"/>
    </row>
    <row r="855" ht="12.75">
      <c r="J855" s="33"/>
    </row>
    <row r="856" ht="12.75">
      <c r="J856" s="33"/>
    </row>
    <row r="857" ht="12.75">
      <c r="J857" s="33"/>
    </row>
    <row r="858" ht="12.75">
      <c r="J858" s="33"/>
    </row>
    <row r="859" ht="12.75">
      <c r="J859" s="33"/>
    </row>
    <row r="860" ht="12.75">
      <c r="J860" s="33"/>
    </row>
    <row r="861" ht="12.75">
      <c r="J861" s="33"/>
    </row>
    <row r="862" ht="12.75">
      <c r="J862" s="33"/>
    </row>
    <row r="863" ht="12.75">
      <c r="J863" s="33"/>
    </row>
    <row r="864" ht="12.75">
      <c r="J864" s="33"/>
    </row>
    <row r="865" ht="12.75">
      <c r="J865" s="33"/>
    </row>
    <row r="866" ht="12.75">
      <c r="J866" s="33"/>
    </row>
    <row r="867" ht="12.75">
      <c r="J867" s="33"/>
    </row>
    <row r="868" ht="12.75">
      <c r="J868" s="33"/>
    </row>
    <row r="869" ht="12.75">
      <c r="J869" s="33"/>
    </row>
    <row r="870" ht="12.75">
      <c r="J870" s="33"/>
    </row>
    <row r="871" ht="12.75">
      <c r="J871" s="33"/>
    </row>
    <row r="872" ht="12.75">
      <c r="J872" s="33"/>
    </row>
    <row r="873" ht="12.75">
      <c r="J873" s="33"/>
    </row>
    <row r="874" ht="12.75">
      <c r="J874" s="33"/>
    </row>
    <row r="875" ht="12.75">
      <c r="J875" s="33"/>
    </row>
    <row r="876" ht="12.75">
      <c r="J876" s="33"/>
    </row>
    <row r="877" ht="12.75">
      <c r="J877" s="33"/>
    </row>
    <row r="878" ht="12.75">
      <c r="J878" s="33"/>
    </row>
    <row r="879" ht="12.75">
      <c r="J879" s="33"/>
    </row>
    <row r="880" ht="12.75">
      <c r="J880" s="33"/>
    </row>
    <row r="881" ht="12.75">
      <c r="J881" s="33"/>
    </row>
    <row r="882" ht="12.75">
      <c r="J882" s="33"/>
    </row>
    <row r="883" ht="12.75">
      <c r="J883" s="33"/>
    </row>
    <row r="884" ht="12.75">
      <c r="J884" s="33"/>
    </row>
    <row r="885" ht="12.75">
      <c r="J885" s="33"/>
    </row>
    <row r="886" ht="12.75">
      <c r="J886" s="33"/>
    </row>
    <row r="887" ht="12.75">
      <c r="J887" s="33"/>
    </row>
    <row r="888" ht="12.75">
      <c r="J888" s="33"/>
    </row>
    <row r="889" ht="12.75">
      <c r="J889" s="33"/>
    </row>
    <row r="890" ht="12.75">
      <c r="J890" s="33"/>
    </row>
    <row r="891" ht="12.75">
      <c r="J891" s="33"/>
    </row>
    <row r="892" ht="12.75">
      <c r="J892" s="33"/>
    </row>
    <row r="893" ht="12.75">
      <c r="J893" s="33"/>
    </row>
    <row r="894" ht="12.75">
      <c r="J894" s="33"/>
    </row>
    <row r="895" ht="12.75">
      <c r="J895" s="33"/>
    </row>
    <row r="896" ht="12.75">
      <c r="J896" s="33"/>
    </row>
    <row r="897" ht="12.75">
      <c r="J897" s="33"/>
    </row>
    <row r="898" ht="12.75">
      <c r="J898" s="33"/>
    </row>
    <row r="899" ht="12.75">
      <c r="J899" s="33"/>
    </row>
    <row r="900" ht="12.75">
      <c r="J900" s="33"/>
    </row>
    <row r="901" ht="12.75">
      <c r="J901" s="33"/>
    </row>
    <row r="902" ht="12.75">
      <c r="J902" s="33"/>
    </row>
    <row r="903" ht="12.75">
      <c r="J903" s="33"/>
    </row>
    <row r="904" ht="12.75">
      <c r="J904" s="33"/>
    </row>
    <row r="905" ht="12.75">
      <c r="J905" s="33"/>
    </row>
    <row r="906" ht="12.75">
      <c r="J906" s="33"/>
    </row>
    <row r="907" ht="12.75">
      <c r="J907" s="33"/>
    </row>
    <row r="908" ht="12.75">
      <c r="J908" s="33"/>
    </row>
    <row r="909" ht="12.75">
      <c r="J909" s="33"/>
    </row>
    <row r="910" ht="12.75">
      <c r="J910" s="33"/>
    </row>
    <row r="911" ht="12.75">
      <c r="J911" s="33"/>
    </row>
    <row r="912" ht="12.75">
      <c r="J912" s="33"/>
    </row>
    <row r="913" ht="12.75">
      <c r="J913" s="33"/>
    </row>
    <row r="914" ht="12.75">
      <c r="J914" s="33"/>
    </row>
    <row r="915" ht="12.75">
      <c r="J915" s="33"/>
    </row>
    <row r="916" ht="12.75">
      <c r="J916" s="33"/>
    </row>
    <row r="917" ht="12.75">
      <c r="J917" s="33"/>
    </row>
    <row r="918" ht="12.75">
      <c r="J918" s="33"/>
    </row>
    <row r="919" ht="12.75">
      <c r="J919" s="33"/>
    </row>
    <row r="920" ht="12.75">
      <c r="J920" s="33"/>
    </row>
    <row r="921" ht="12.75">
      <c r="J921" s="33"/>
    </row>
    <row r="922" ht="12.75">
      <c r="J922" s="33"/>
    </row>
    <row r="923" ht="12.75">
      <c r="J923" s="33"/>
    </row>
    <row r="924" ht="12.75">
      <c r="J924" s="33"/>
    </row>
    <row r="925" ht="12.75">
      <c r="J925" s="33"/>
    </row>
    <row r="926" ht="12.75">
      <c r="J926" s="33"/>
    </row>
    <row r="927" ht="12.75">
      <c r="J927" s="33"/>
    </row>
    <row r="928" ht="12.75">
      <c r="J928" s="33"/>
    </row>
    <row r="929" ht="12.75">
      <c r="J929" s="33"/>
    </row>
    <row r="930" ht="12.75">
      <c r="J930" s="33"/>
    </row>
    <row r="931" ht="12.75">
      <c r="J931" s="33"/>
    </row>
    <row r="932" ht="12.75">
      <c r="J932" s="33"/>
    </row>
    <row r="933" ht="12.75">
      <c r="J933" s="33"/>
    </row>
    <row r="934" ht="12.75">
      <c r="J934" s="33"/>
    </row>
    <row r="935" ht="12.75">
      <c r="J935" s="33"/>
    </row>
    <row r="936" ht="12.75">
      <c r="J936" s="33"/>
    </row>
    <row r="937" ht="12.75">
      <c r="J937" s="33"/>
    </row>
    <row r="938" ht="12.75">
      <c r="J938" s="33"/>
    </row>
    <row r="939" ht="12.75">
      <c r="J939" s="33"/>
    </row>
    <row r="940" ht="12.75">
      <c r="J940" s="33"/>
    </row>
    <row r="941" ht="12.75">
      <c r="J941" s="33"/>
    </row>
    <row r="942" ht="12.75">
      <c r="J942" s="33"/>
    </row>
    <row r="943" ht="12.75">
      <c r="J943" s="33"/>
    </row>
    <row r="944" ht="12.75">
      <c r="J944" s="33"/>
    </row>
    <row r="945" ht="12.75">
      <c r="J945" s="33"/>
    </row>
    <row r="946" ht="12.75">
      <c r="J946" s="33"/>
    </row>
    <row r="947" ht="12.75">
      <c r="J947" s="33"/>
    </row>
    <row r="948" ht="12.75">
      <c r="J948" s="33"/>
    </row>
    <row r="949" ht="12.75">
      <c r="J949" s="33"/>
    </row>
    <row r="950" ht="12.75">
      <c r="J950" s="33"/>
    </row>
    <row r="951" ht="12.75">
      <c r="J951" s="33"/>
    </row>
    <row r="952" ht="12.75">
      <c r="J952" s="33"/>
    </row>
    <row r="953" ht="12.75">
      <c r="J953" s="33"/>
    </row>
    <row r="954" ht="12.75">
      <c r="J954" s="33"/>
    </row>
    <row r="955" ht="12.75">
      <c r="J955" s="33"/>
    </row>
    <row r="956" ht="12.75">
      <c r="J956" s="33"/>
    </row>
    <row r="957" ht="12.75">
      <c r="J957" s="33"/>
    </row>
    <row r="958" ht="12.75">
      <c r="J958" s="33"/>
    </row>
    <row r="959" ht="12.75">
      <c r="J959" s="33"/>
    </row>
    <row r="960" ht="12.75">
      <c r="J960" s="33"/>
    </row>
    <row r="961" ht="12.75">
      <c r="J961" s="33"/>
    </row>
    <row r="962" ht="12.75">
      <c r="J962" s="33"/>
    </row>
    <row r="963" ht="12.75">
      <c r="J963" s="33"/>
    </row>
    <row r="964" ht="12.75">
      <c r="J964" s="33"/>
    </row>
    <row r="965" ht="12.75">
      <c r="J965" s="33"/>
    </row>
    <row r="966" ht="12.75">
      <c r="J966" s="33"/>
    </row>
    <row r="967" ht="12.75">
      <c r="J967" s="33"/>
    </row>
    <row r="968" ht="12.75">
      <c r="J968" s="33"/>
    </row>
    <row r="969" ht="12.75">
      <c r="J969" s="33"/>
    </row>
    <row r="970" ht="12.75">
      <c r="J970" s="33"/>
    </row>
    <row r="971" ht="12.75">
      <c r="J971" s="33"/>
    </row>
    <row r="972" ht="12.75">
      <c r="J972" s="33"/>
    </row>
    <row r="973" ht="12.75">
      <c r="J973" s="33"/>
    </row>
    <row r="974" ht="12.75">
      <c r="J974" s="33"/>
    </row>
    <row r="975" ht="12.75">
      <c r="J975" s="33"/>
    </row>
    <row r="976" ht="12.75">
      <c r="J976" s="33"/>
    </row>
    <row r="977" ht="12.75">
      <c r="J977" s="33"/>
    </row>
    <row r="978" ht="12.75">
      <c r="J978" s="33"/>
    </row>
    <row r="979" ht="12.75">
      <c r="J979" s="33"/>
    </row>
    <row r="980" ht="12.75">
      <c r="J980" s="33"/>
    </row>
    <row r="981" ht="12.75">
      <c r="J981" s="33"/>
    </row>
    <row r="982" ht="12.75">
      <c r="J982" s="33"/>
    </row>
    <row r="983" ht="12.75">
      <c r="J983" s="33"/>
    </row>
    <row r="984" ht="12.75">
      <c r="J984" s="33"/>
    </row>
    <row r="985" ht="12.75">
      <c r="J985" s="33"/>
    </row>
    <row r="986" ht="12.75">
      <c r="J986" s="33"/>
    </row>
    <row r="987" ht="12.75">
      <c r="J987" s="33"/>
    </row>
    <row r="988" ht="12.75">
      <c r="J988" s="33"/>
    </row>
    <row r="989" ht="12.75">
      <c r="J989" s="33"/>
    </row>
    <row r="990" ht="12.75">
      <c r="J990" s="33"/>
    </row>
    <row r="991" ht="12.75">
      <c r="J991" s="33"/>
    </row>
    <row r="992" ht="12.75">
      <c r="J992" s="33"/>
    </row>
    <row r="993" ht="12.75">
      <c r="J993" s="33"/>
    </row>
    <row r="994" ht="12.75">
      <c r="J994" s="33"/>
    </row>
    <row r="995" ht="12.75">
      <c r="J995" s="33"/>
    </row>
    <row r="996" ht="12.75">
      <c r="J996" s="33"/>
    </row>
    <row r="997" ht="12.75">
      <c r="J997" s="33"/>
    </row>
    <row r="998" ht="12.75">
      <c r="J998" s="33"/>
    </row>
    <row r="999" ht="12.75">
      <c r="J999" s="33"/>
    </row>
    <row r="1000" ht="12.75">
      <c r="J1000" s="33"/>
    </row>
    <row r="1001" ht="12.75">
      <c r="J1001" s="33"/>
    </row>
    <row r="1002" ht="12.75">
      <c r="J1002" s="33"/>
    </row>
    <row r="1003" ht="12.75">
      <c r="J1003" s="33"/>
    </row>
    <row r="1004" ht="12.75">
      <c r="J1004" s="33"/>
    </row>
    <row r="1005" ht="12.75">
      <c r="J1005" s="33"/>
    </row>
    <row r="1006" ht="12.75">
      <c r="J1006" s="33"/>
    </row>
    <row r="1007" ht="12.75">
      <c r="J1007" s="33"/>
    </row>
    <row r="1008" ht="12.75">
      <c r="J1008" s="33"/>
    </row>
    <row r="1009" ht="12.75">
      <c r="J1009" s="33"/>
    </row>
    <row r="1010" ht="12.75">
      <c r="J1010" s="33"/>
    </row>
    <row r="1011" ht="12.75">
      <c r="J1011" s="33"/>
    </row>
    <row r="1012" ht="12.75">
      <c r="J1012" s="33"/>
    </row>
    <row r="1013" ht="12.75">
      <c r="J1013" s="33"/>
    </row>
    <row r="1014" ht="12.75">
      <c r="J1014" s="33"/>
    </row>
    <row r="1015" ht="12.75">
      <c r="J1015" s="33"/>
    </row>
    <row r="1016" ht="12.75">
      <c r="J1016" s="33"/>
    </row>
    <row r="1017" ht="12.75">
      <c r="J1017" s="33"/>
    </row>
    <row r="1018" ht="12.75">
      <c r="J1018" s="33"/>
    </row>
    <row r="1019" ht="12.75">
      <c r="J1019" s="33"/>
    </row>
    <row r="1020" ht="12.75">
      <c r="J1020" s="33"/>
    </row>
    <row r="1021" ht="12.75">
      <c r="J1021" s="33"/>
    </row>
    <row r="1022" ht="12.75">
      <c r="J1022" s="33"/>
    </row>
    <row r="1023" ht="12.75">
      <c r="J1023" s="33"/>
    </row>
    <row r="1024" ht="12.75">
      <c r="J1024" s="33"/>
    </row>
    <row r="1025" ht="12.75">
      <c r="J1025" s="33"/>
    </row>
    <row r="1026" ht="12.75">
      <c r="J1026" s="33"/>
    </row>
    <row r="1027" ht="12.75">
      <c r="J1027" s="33"/>
    </row>
    <row r="1028" ht="12.75">
      <c r="J1028" s="33"/>
    </row>
    <row r="1029" ht="12.75">
      <c r="J1029" s="33"/>
    </row>
    <row r="1030" ht="12.75">
      <c r="J1030" s="33"/>
    </row>
    <row r="1031" ht="12.75">
      <c r="J1031" s="33"/>
    </row>
    <row r="1032" ht="12.75">
      <c r="J1032" s="33"/>
    </row>
    <row r="1033" ht="12.75">
      <c r="J1033" s="33"/>
    </row>
    <row r="1034" ht="12.75">
      <c r="J1034" s="33"/>
    </row>
    <row r="1035" ht="12.75">
      <c r="J1035" s="33"/>
    </row>
    <row r="1036" ht="12.75">
      <c r="J1036" s="33"/>
    </row>
    <row r="1037" ht="12.75">
      <c r="J1037" s="33"/>
    </row>
    <row r="1038" ht="12.75">
      <c r="J1038" s="33"/>
    </row>
    <row r="1039" ht="12.75">
      <c r="J1039" s="33"/>
    </row>
    <row r="1040" ht="12.75">
      <c r="J1040" s="33"/>
    </row>
    <row r="1041" ht="12.75">
      <c r="J1041" s="33"/>
    </row>
    <row r="1042" ht="12.75">
      <c r="J1042" s="33"/>
    </row>
    <row r="1043" ht="12.75">
      <c r="J1043" s="33"/>
    </row>
    <row r="1044" ht="12.75">
      <c r="J1044" s="33"/>
    </row>
    <row r="1045" ht="12.75">
      <c r="J1045" s="33"/>
    </row>
    <row r="1046" ht="12.75">
      <c r="J1046" s="33"/>
    </row>
    <row r="1047" ht="12.75">
      <c r="J1047" s="33"/>
    </row>
    <row r="1048" ht="12.75">
      <c r="J1048" s="33"/>
    </row>
    <row r="1049" ht="12.75">
      <c r="J1049" s="33"/>
    </row>
    <row r="1050" ht="12.75">
      <c r="J1050" s="33"/>
    </row>
    <row r="1051" ht="12.75">
      <c r="J1051" s="33"/>
    </row>
    <row r="1052" ht="12.75">
      <c r="J1052" s="33"/>
    </row>
    <row r="1053" ht="12.75">
      <c r="J1053" s="33"/>
    </row>
    <row r="1054" ht="12.75">
      <c r="J1054" s="33"/>
    </row>
    <row r="1055" ht="12.75">
      <c r="J1055" s="33"/>
    </row>
    <row r="1056" ht="12.75">
      <c r="J1056" s="33"/>
    </row>
    <row r="1057" ht="12.75">
      <c r="J1057" s="33"/>
    </row>
    <row r="1058" ht="12.75">
      <c r="J1058" s="33"/>
    </row>
    <row r="1059" ht="12.75">
      <c r="J1059" s="33"/>
    </row>
    <row r="1060" ht="12.75">
      <c r="J1060" s="33"/>
    </row>
    <row r="1061" ht="12.75">
      <c r="J1061" s="33"/>
    </row>
    <row r="1062" ht="12.75">
      <c r="J1062" s="33"/>
    </row>
    <row r="1063" ht="12.75">
      <c r="J1063" s="33"/>
    </row>
    <row r="1064" ht="12.75">
      <c r="J1064" s="33"/>
    </row>
    <row r="1065" ht="12.75">
      <c r="J1065" s="33"/>
    </row>
    <row r="1066" ht="12.75">
      <c r="J1066" s="33"/>
    </row>
    <row r="1067" ht="12.75">
      <c r="J1067" s="33"/>
    </row>
    <row r="1068" ht="12.75">
      <c r="J1068" s="33"/>
    </row>
    <row r="1069" ht="12.75">
      <c r="J1069" s="33"/>
    </row>
    <row r="1070" ht="12.75">
      <c r="J1070" s="33"/>
    </row>
    <row r="1071" ht="12.75">
      <c r="J1071" s="33"/>
    </row>
    <row r="1072" ht="12.75">
      <c r="J1072" s="33"/>
    </row>
    <row r="1073" ht="12.75">
      <c r="J1073" s="33"/>
    </row>
    <row r="1074" ht="12.75">
      <c r="J1074" s="33"/>
    </row>
    <row r="1075" ht="12.75">
      <c r="J1075" s="33"/>
    </row>
    <row r="1076" ht="12.75">
      <c r="J1076" s="33"/>
    </row>
    <row r="1077" ht="12.75">
      <c r="J1077" s="33"/>
    </row>
    <row r="1078" ht="12.75">
      <c r="J1078" s="33"/>
    </row>
    <row r="1079" ht="12.75">
      <c r="J1079" s="33"/>
    </row>
    <row r="1080" ht="12.75">
      <c r="J1080" s="33"/>
    </row>
    <row r="1081" ht="12.75">
      <c r="J1081" s="33"/>
    </row>
    <row r="1082" ht="12.75">
      <c r="J1082" s="33"/>
    </row>
    <row r="1083" ht="12.75">
      <c r="J1083" s="33"/>
    </row>
    <row r="1084" ht="12.75">
      <c r="J1084" s="33"/>
    </row>
    <row r="1085" ht="12.75">
      <c r="J1085" s="33"/>
    </row>
    <row r="1086" ht="12.75">
      <c r="J1086" s="33"/>
    </row>
    <row r="1087" ht="12.75">
      <c r="J1087" s="33"/>
    </row>
    <row r="1088" ht="12.75">
      <c r="J1088" s="33"/>
    </row>
    <row r="1089" ht="12.75">
      <c r="J1089" s="33"/>
    </row>
    <row r="1090" ht="12.75">
      <c r="J1090" s="33"/>
    </row>
    <row r="1091" ht="12.75">
      <c r="J1091" s="33"/>
    </row>
    <row r="1092" ht="12.75">
      <c r="J1092" s="33"/>
    </row>
    <row r="1093" ht="12.75">
      <c r="J1093" s="33"/>
    </row>
    <row r="1094" ht="12.75">
      <c r="J1094" s="33"/>
    </row>
    <row r="1095" ht="12.75">
      <c r="J1095" s="33"/>
    </row>
    <row r="1096" ht="12.75">
      <c r="J1096" s="33"/>
    </row>
    <row r="1097" ht="12.75">
      <c r="J1097" s="33"/>
    </row>
    <row r="1098" ht="12.75">
      <c r="J1098" s="33"/>
    </row>
    <row r="1099" ht="12.75">
      <c r="J1099" s="33"/>
    </row>
    <row r="1100" ht="12.75">
      <c r="J1100" s="33"/>
    </row>
    <row r="1101" ht="12.75">
      <c r="J1101" s="33"/>
    </row>
    <row r="1102" ht="12.75">
      <c r="J1102" s="33"/>
    </row>
    <row r="1103" ht="12.75">
      <c r="J1103" s="33"/>
    </row>
    <row r="1104" ht="12.75">
      <c r="J1104" s="33"/>
    </row>
    <row r="1105" ht="12.75">
      <c r="J1105" s="33"/>
    </row>
    <row r="1106" ht="12.75">
      <c r="J1106" s="33"/>
    </row>
    <row r="1107" ht="12.75">
      <c r="J1107" s="33"/>
    </row>
    <row r="1108" ht="12.75">
      <c r="J1108" s="33"/>
    </row>
    <row r="1109" ht="12.75">
      <c r="J1109" s="33"/>
    </row>
    <row r="1110" ht="12.75">
      <c r="J1110" s="33"/>
    </row>
    <row r="1111" ht="12.75">
      <c r="J1111" s="33"/>
    </row>
    <row r="1112" ht="12.75">
      <c r="J1112" s="33"/>
    </row>
    <row r="1113" ht="12.75">
      <c r="J1113" s="33"/>
    </row>
    <row r="1114" ht="12.75">
      <c r="J1114" s="33"/>
    </row>
    <row r="1115" ht="12.75">
      <c r="J1115" s="33"/>
    </row>
    <row r="1116" ht="12.75">
      <c r="J1116" s="33"/>
    </row>
    <row r="1117" ht="12.75">
      <c r="J1117" s="33"/>
    </row>
    <row r="1118" ht="12.75">
      <c r="J1118" s="33"/>
    </row>
    <row r="1119" ht="12.75">
      <c r="J1119" s="33"/>
    </row>
    <row r="1120" ht="12.75">
      <c r="J1120" s="33"/>
    </row>
    <row r="1121" ht="12.75">
      <c r="J1121" s="33"/>
    </row>
    <row r="1122" ht="12.75">
      <c r="J1122" s="33"/>
    </row>
    <row r="1123" ht="12.75">
      <c r="J1123" s="33"/>
    </row>
    <row r="1124" ht="12.75">
      <c r="J1124" s="33"/>
    </row>
    <row r="1125" ht="12.75">
      <c r="J1125" s="33"/>
    </row>
    <row r="1126" ht="12.75">
      <c r="J1126" s="33"/>
    </row>
    <row r="1127" ht="12.75">
      <c r="J1127" s="33"/>
    </row>
    <row r="1128" ht="12.75">
      <c r="J1128" s="33"/>
    </row>
    <row r="1129" ht="12.75">
      <c r="J1129" s="33"/>
    </row>
    <row r="1130" ht="12.75">
      <c r="J1130" s="33"/>
    </row>
    <row r="1131" ht="12.75">
      <c r="J1131" s="33"/>
    </row>
    <row r="1132" ht="12.75">
      <c r="J1132" s="33"/>
    </row>
    <row r="1133" ht="12.75">
      <c r="J1133" s="33"/>
    </row>
    <row r="1134" ht="12.75">
      <c r="J1134" s="33"/>
    </row>
    <row r="1135" ht="12.75">
      <c r="J1135" s="33"/>
    </row>
    <row r="1136" ht="12.75">
      <c r="J1136" s="33"/>
    </row>
    <row r="1137" ht="12.75">
      <c r="J1137" s="33"/>
    </row>
    <row r="1138" ht="12.75">
      <c r="J1138" s="33"/>
    </row>
    <row r="1139" ht="12.75">
      <c r="J1139" s="33"/>
    </row>
    <row r="1140" ht="12.75">
      <c r="J1140" s="33"/>
    </row>
    <row r="1141" ht="12.75">
      <c r="J1141" s="33"/>
    </row>
    <row r="1142" ht="12.75">
      <c r="J1142" s="33"/>
    </row>
    <row r="1143" ht="12.75">
      <c r="J1143" s="33"/>
    </row>
    <row r="1144" ht="12.75">
      <c r="J1144" s="33"/>
    </row>
    <row r="1145" ht="12.75">
      <c r="J1145" s="33"/>
    </row>
    <row r="1146" ht="12.75">
      <c r="J1146" s="33"/>
    </row>
    <row r="1147" ht="12.75">
      <c r="J1147" s="33"/>
    </row>
    <row r="1148" ht="12.75">
      <c r="J1148" s="33"/>
    </row>
    <row r="1149" ht="12.75">
      <c r="J1149" s="33"/>
    </row>
    <row r="1150" ht="12.75">
      <c r="J1150" s="33"/>
    </row>
    <row r="1151" ht="12.75">
      <c r="J1151" s="33"/>
    </row>
    <row r="1152" ht="12.75">
      <c r="J1152" s="33"/>
    </row>
    <row r="1153" ht="12.75">
      <c r="J1153" s="33"/>
    </row>
    <row r="1154" ht="12.75">
      <c r="J1154" s="33"/>
    </row>
    <row r="1155" ht="12.75">
      <c r="J1155" s="33"/>
    </row>
    <row r="1156" ht="12.75">
      <c r="J1156" s="33"/>
    </row>
    <row r="1157" ht="12.75">
      <c r="J1157" s="33"/>
    </row>
    <row r="1158" ht="12.75">
      <c r="J1158" s="33"/>
    </row>
    <row r="1159" ht="12.75">
      <c r="J1159" s="33"/>
    </row>
    <row r="1160" ht="12.75">
      <c r="J1160" s="33"/>
    </row>
    <row r="1161" ht="12.75">
      <c r="J1161" s="33"/>
    </row>
    <row r="1162" ht="12.75">
      <c r="J1162" s="33"/>
    </row>
    <row r="1163" ht="12.75">
      <c r="J1163" s="33"/>
    </row>
    <row r="1164" ht="12.75">
      <c r="J1164" s="33"/>
    </row>
    <row r="1165" ht="12.75">
      <c r="J1165" s="33"/>
    </row>
    <row r="1166" ht="12.75">
      <c r="J1166" s="33"/>
    </row>
    <row r="1167" ht="12.75">
      <c r="J1167" s="33"/>
    </row>
    <row r="1168" ht="12.75">
      <c r="J1168" s="33"/>
    </row>
    <row r="1169" ht="12.75">
      <c r="J1169" s="33"/>
    </row>
    <row r="1170" ht="12.75">
      <c r="J1170" s="33"/>
    </row>
    <row r="1171" ht="12.75">
      <c r="J1171" s="33"/>
    </row>
    <row r="1172" ht="12.75">
      <c r="J1172" s="33"/>
    </row>
    <row r="1173" ht="12.75">
      <c r="J1173" s="33"/>
    </row>
    <row r="1174" ht="12.75">
      <c r="J1174" s="33"/>
    </row>
    <row r="1175" ht="12.75">
      <c r="J1175" s="33"/>
    </row>
    <row r="1176" ht="12.75">
      <c r="J1176" s="33"/>
    </row>
    <row r="1177" ht="12.75">
      <c r="J1177" s="33"/>
    </row>
    <row r="1178" ht="12.75">
      <c r="J1178" s="33"/>
    </row>
    <row r="1179" ht="12.75">
      <c r="J1179" s="33"/>
    </row>
    <row r="1180" ht="12.75">
      <c r="J1180" s="33"/>
    </row>
    <row r="1181" ht="12.75">
      <c r="J1181" s="33"/>
    </row>
    <row r="1182" ht="12.75">
      <c r="J1182" s="33"/>
    </row>
    <row r="1183" ht="12.75">
      <c r="J1183" s="33"/>
    </row>
    <row r="1184" ht="12.75">
      <c r="J1184" s="33"/>
    </row>
    <row r="1185" ht="12.75">
      <c r="J1185" s="33"/>
    </row>
    <row r="1186" ht="12.75">
      <c r="J1186" s="33"/>
    </row>
    <row r="1187" ht="12.75">
      <c r="J1187" s="33"/>
    </row>
    <row r="1188" ht="12.75">
      <c r="J1188" s="33"/>
    </row>
    <row r="1189" ht="12.75">
      <c r="J1189" s="33"/>
    </row>
    <row r="1190" ht="12.75">
      <c r="J1190" s="33"/>
    </row>
    <row r="1191" ht="12.75">
      <c r="J1191" s="33"/>
    </row>
    <row r="1192" ht="12.75">
      <c r="J1192" s="33"/>
    </row>
    <row r="1193" ht="12.75">
      <c r="J1193" s="33"/>
    </row>
    <row r="1194" ht="12.75">
      <c r="J1194" s="33"/>
    </row>
    <row r="1195" ht="12.75">
      <c r="J1195" s="33"/>
    </row>
    <row r="1196" ht="12.75">
      <c r="J1196" s="33"/>
    </row>
    <row r="1197" ht="12.75">
      <c r="J1197" s="33"/>
    </row>
    <row r="1198" ht="12.75">
      <c r="J1198" s="33"/>
    </row>
    <row r="1199" ht="12.75">
      <c r="J1199" s="33"/>
    </row>
    <row r="1200" ht="12.75">
      <c r="J1200" s="33"/>
    </row>
    <row r="1201" ht="12.75">
      <c r="J1201" s="33"/>
    </row>
    <row r="1202" ht="12.75">
      <c r="J1202" s="33"/>
    </row>
    <row r="1203" ht="12.75">
      <c r="J1203" s="33"/>
    </row>
    <row r="1204" ht="12.75">
      <c r="J1204" s="33"/>
    </row>
    <row r="1205" ht="12.75">
      <c r="J1205" s="33"/>
    </row>
    <row r="1206" ht="12.75">
      <c r="J1206" s="33"/>
    </row>
    <row r="1207" ht="12.75">
      <c r="J1207" s="33"/>
    </row>
    <row r="1208" ht="12.75">
      <c r="J1208" s="33"/>
    </row>
    <row r="1209" ht="12.75">
      <c r="J1209" s="33"/>
    </row>
    <row r="1210" ht="12.75">
      <c r="J1210" s="33"/>
    </row>
    <row r="1211" ht="12.75">
      <c r="J1211" s="33"/>
    </row>
    <row r="1212" ht="12.75">
      <c r="J1212" s="33"/>
    </row>
    <row r="1213" ht="12.75">
      <c r="J1213" s="33"/>
    </row>
    <row r="1214" ht="12.75">
      <c r="J1214" s="33"/>
    </row>
    <row r="1215" ht="12.75">
      <c r="J1215" s="33"/>
    </row>
    <row r="1216" ht="12.75">
      <c r="J1216" s="33"/>
    </row>
    <row r="1217" ht="12.75">
      <c r="J1217" s="33"/>
    </row>
    <row r="1218" ht="12.75">
      <c r="J1218" s="33"/>
    </row>
    <row r="1219" ht="12.75">
      <c r="J1219" s="33"/>
    </row>
    <row r="1220" ht="12.75">
      <c r="J1220" s="33"/>
    </row>
    <row r="1221" ht="12.75">
      <c r="J1221" s="33"/>
    </row>
    <row r="1222" ht="12.75">
      <c r="J1222" s="33"/>
    </row>
    <row r="1223" ht="12.75">
      <c r="J1223" s="33"/>
    </row>
    <row r="1224" ht="12.75">
      <c r="J1224" s="33"/>
    </row>
    <row r="1225" ht="12.75">
      <c r="J1225" s="33"/>
    </row>
    <row r="1226" ht="12.75">
      <c r="J1226" s="33"/>
    </row>
    <row r="1227" ht="12.75">
      <c r="J1227" s="33"/>
    </row>
    <row r="1228" ht="12.75">
      <c r="J1228" s="33"/>
    </row>
    <row r="1229" ht="12.75">
      <c r="J1229" s="33"/>
    </row>
    <row r="1230" ht="12.75">
      <c r="J1230" s="33"/>
    </row>
    <row r="1231" ht="12.75">
      <c r="J1231" s="33"/>
    </row>
    <row r="1232" ht="12.75">
      <c r="J1232" s="33"/>
    </row>
    <row r="1233" ht="12.75">
      <c r="J1233" s="33"/>
    </row>
    <row r="1234" ht="12.75">
      <c r="J1234" s="33"/>
    </row>
    <row r="1235" ht="12.75">
      <c r="J1235" s="33"/>
    </row>
    <row r="1236" ht="12.75">
      <c r="J1236" s="33"/>
    </row>
    <row r="1237" ht="12.75">
      <c r="J1237" s="33"/>
    </row>
    <row r="1238" ht="12.75">
      <c r="J1238" s="33"/>
    </row>
    <row r="1239" ht="12.75">
      <c r="J1239" s="33"/>
    </row>
    <row r="1240" ht="12.75">
      <c r="J1240" s="33"/>
    </row>
    <row r="1241" ht="12.75">
      <c r="J1241" s="33"/>
    </row>
    <row r="1242" ht="12.75">
      <c r="J1242" s="33"/>
    </row>
    <row r="1243" ht="12.75">
      <c r="J1243" s="33"/>
    </row>
    <row r="1244" ht="12.75">
      <c r="J1244" s="33"/>
    </row>
    <row r="1245" ht="12.75">
      <c r="J1245" s="33"/>
    </row>
    <row r="1246" ht="12.75">
      <c r="J1246" s="33"/>
    </row>
    <row r="1247" ht="12.75">
      <c r="J1247" s="33"/>
    </row>
    <row r="1248" ht="12.75">
      <c r="J1248" s="33"/>
    </row>
    <row r="1249" ht="12.75">
      <c r="J1249" s="33"/>
    </row>
    <row r="1250" ht="12.75">
      <c r="J1250" s="33"/>
    </row>
    <row r="1251" ht="12.75">
      <c r="J1251" s="33"/>
    </row>
    <row r="1252" ht="12.75">
      <c r="J1252" s="33"/>
    </row>
    <row r="1253" ht="12.75">
      <c r="J1253" s="33"/>
    </row>
    <row r="1254" ht="12.75">
      <c r="J1254" s="33"/>
    </row>
    <row r="1255" ht="12.75">
      <c r="J1255" s="33"/>
    </row>
    <row r="1256" ht="12.75">
      <c r="J1256" s="33"/>
    </row>
    <row r="1257" ht="12.75">
      <c r="J1257" s="33"/>
    </row>
    <row r="1258" ht="12.75">
      <c r="J1258" s="33"/>
    </row>
    <row r="1259" ht="12.75">
      <c r="J1259" s="33"/>
    </row>
    <row r="1260" ht="12.75">
      <c r="J1260" s="33"/>
    </row>
    <row r="1261" ht="12.75">
      <c r="J1261" s="33"/>
    </row>
    <row r="1262" ht="12.75">
      <c r="J1262" s="33"/>
    </row>
    <row r="1263" ht="12.75">
      <c r="J1263" s="33"/>
    </row>
    <row r="1264" ht="12.75">
      <c r="J1264" s="33"/>
    </row>
    <row r="1265" ht="12.75">
      <c r="J1265" s="33"/>
    </row>
    <row r="1266" ht="12.75">
      <c r="J1266" s="33"/>
    </row>
    <row r="1267" ht="12.75">
      <c r="J1267" s="33"/>
    </row>
    <row r="1268" ht="12.75">
      <c r="J1268" s="33"/>
    </row>
    <row r="1269" ht="12.75">
      <c r="J1269" s="33"/>
    </row>
    <row r="1270" ht="12.75">
      <c r="J1270" s="33"/>
    </row>
    <row r="1271" ht="12.75">
      <c r="J1271" s="33"/>
    </row>
    <row r="1272" ht="12.75">
      <c r="J1272" s="33"/>
    </row>
    <row r="1273" ht="12.75">
      <c r="J1273" s="33"/>
    </row>
    <row r="1274" ht="12.75">
      <c r="J1274" s="33"/>
    </row>
    <row r="1275" ht="12.75">
      <c r="J1275" s="33"/>
    </row>
    <row r="1276" ht="12.75">
      <c r="J1276" s="33"/>
    </row>
    <row r="1277" ht="12.75">
      <c r="J1277" s="33"/>
    </row>
    <row r="1278" ht="12.75">
      <c r="J1278" s="33"/>
    </row>
    <row r="1279" ht="12.75">
      <c r="J1279" s="33"/>
    </row>
    <row r="1280" ht="12.75">
      <c r="J1280" s="33"/>
    </row>
    <row r="1281" ht="12.75">
      <c r="J1281" s="33"/>
    </row>
    <row r="1282" ht="12.75">
      <c r="J1282" s="33"/>
    </row>
    <row r="1283" ht="12.75">
      <c r="J1283" s="33"/>
    </row>
    <row r="1284" ht="12.75">
      <c r="J1284" s="33"/>
    </row>
    <row r="1285" ht="12.75">
      <c r="J1285" s="33"/>
    </row>
    <row r="1286" ht="12.75">
      <c r="J1286" s="33"/>
    </row>
    <row r="1287" ht="12.75">
      <c r="J1287" s="33"/>
    </row>
    <row r="1288" ht="12.75">
      <c r="J1288" s="33"/>
    </row>
    <row r="1289" ht="12.75">
      <c r="J1289" s="33"/>
    </row>
    <row r="1290" ht="12.75">
      <c r="J1290" s="33"/>
    </row>
    <row r="1291" ht="12.75">
      <c r="J1291" s="33"/>
    </row>
    <row r="1292" ht="12.75">
      <c r="J1292" s="33"/>
    </row>
    <row r="1293" ht="12.75">
      <c r="J1293" s="33"/>
    </row>
    <row r="1294" ht="12.75">
      <c r="J1294" s="33"/>
    </row>
    <row r="1295" ht="12.75">
      <c r="J1295" s="33"/>
    </row>
    <row r="1296" ht="12.75">
      <c r="J1296" s="33"/>
    </row>
    <row r="1297" ht="12.75">
      <c r="J1297" s="33"/>
    </row>
    <row r="1298" ht="12.75">
      <c r="J1298" s="33"/>
    </row>
    <row r="1299" ht="12.75">
      <c r="J1299" s="33"/>
    </row>
    <row r="1300" ht="12.75">
      <c r="J1300" s="33"/>
    </row>
    <row r="1301" ht="12.75">
      <c r="J1301" s="33"/>
    </row>
    <row r="1302" ht="12.75">
      <c r="J1302" s="33"/>
    </row>
    <row r="1303" ht="12.75">
      <c r="J1303" s="33"/>
    </row>
    <row r="1304" ht="12.75">
      <c r="J1304" s="33"/>
    </row>
    <row r="1305" ht="12.75">
      <c r="J1305" s="33"/>
    </row>
    <row r="1306" ht="12.75">
      <c r="J1306" s="33"/>
    </row>
    <row r="1307" ht="12.75">
      <c r="J1307" s="33"/>
    </row>
    <row r="1308" ht="12.75">
      <c r="J1308" s="33"/>
    </row>
    <row r="1309" ht="12.75">
      <c r="J1309" s="33"/>
    </row>
    <row r="1310" ht="12.75">
      <c r="J1310" s="33"/>
    </row>
    <row r="1311" ht="12.75">
      <c r="J1311" s="33"/>
    </row>
    <row r="1312" ht="12.75">
      <c r="J1312" s="33"/>
    </row>
    <row r="1313" ht="12.75">
      <c r="J1313" s="33"/>
    </row>
    <row r="1314" ht="12.75">
      <c r="J1314" s="33"/>
    </row>
    <row r="1315" ht="12.75">
      <c r="J1315" s="33"/>
    </row>
    <row r="1316" ht="12.75">
      <c r="J1316" s="33"/>
    </row>
    <row r="1317" ht="12.75">
      <c r="J1317" s="33"/>
    </row>
    <row r="1318" ht="12.75">
      <c r="J1318" s="33"/>
    </row>
    <row r="1319" ht="12.75">
      <c r="J1319" s="33"/>
    </row>
    <row r="1320" ht="12.75">
      <c r="J1320" s="33"/>
    </row>
    <row r="1321" ht="12.75">
      <c r="J1321" s="33"/>
    </row>
    <row r="1322" ht="12.75">
      <c r="J1322" s="33"/>
    </row>
    <row r="1323" ht="12.75">
      <c r="J1323" s="33"/>
    </row>
    <row r="1324" ht="12.75">
      <c r="J1324" s="33"/>
    </row>
    <row r="1325" ht="12.75">
      <c r="J1325" s="33"/>
    </row>
    <row r="1326" ht="12.75">
      <c r="J1326" s="33"/>
    </row>
    <row r="1327" ht="12.75">
      <c r="J1327" s="33"/>
    </row>
    <row r="1328" ht="12.75">
      <c r="J1328" s="33"/>
    </row>
    <row r="1329" ht="12.75">
      <c r="J1329" s="33"/>
    </row>
    <row r="1330" ht="12.75">
      <c r="J1330" s="33"/>
    </row>
    <row r="1331" ht="12.75">
      <c r="J1331" s="33"/>
    </row>
    <row r="1332" ht="12.75">
      <c r="J1332" s="33"/>
    </row>
    <row r="1333" ht="12.75">
      <c r="J1333" s="33"/>
    </row>
    <row r="1334" ht="12.75">
      <c r="J1334" s="33"/>
    </row>
    <row r="1335" ht="12.75">
      <c r="J1335" s="33"/>
    </row>
    <row r="1336" ht="12.75">
      <c r="J1336" s="33"/>
    </row>
    <row r="1337" ht="12.75">
      <c r="J1337" s="33"/>
    </row>
    <row r="1338" ht="12.75">
      <c r="J1338" s="33"/>
    </row>
    <row r="1339" ht="12.75">
      <c r="J1339" s="33"/>
    </row>
    <row r="1340" ht="12.75">
      <c r="J1340" s="33"/>
    </row>
    <row r="1341" ht="12.75">
      <c r="J1341" s="33"/>
    </row>
    <row r="1342" ht="12.75">
      <c r="J1342" s="33"/>
    </row>
    <row r="1343" ht="12.75">
      <c r="J1343" s="33"/>
    </row>
    <row r="1344" ht="12.75">
      <c r="J1344" s="33"/>
    </row>
    <row r="1345" ht="12.75">
      <c r="J1345" s="33"/>
    </row>
    <row r="1346" ht="12.75">
      <c r="J1346" s="33"/>
    </row>
    <row r="1347" ht="12.75">
      <c r="J1347" s="33"/>
    </row>
    <row r="1348" ht="12.75">
      <c r="J1348" s="33"/>
    </row>
    <row r="1349" ht="12.75">
      <c r="J1349" s="33"/>
    </row>
    <row r="1350" ht="12.75">
      <c r="J1350" s="33"/>
    </row>
    <row r="1351" ht="12.75">
      <c r="J1351" s="33"/>
    </row>
    <row r="1352" ht="12.75">
      <c r="J1352" s="33"/>
    </row>
    <row r="1353" ht="12.75">
      <c r="J1353" s="33"/>
    </row>
    <row r="1354" ht="12.75">
      <c r="J1354" s="33"/>
    </row>
    <row r="1355" ht="12.75">
      <c r="J1355" s="33"/>
    </row>
    <row r="1356" ht="12.75">
      <c r="J1356" s="33"/>
    </row>
    <row r="1357" ht="12.75">
      <c r="J1357" s="33"/>
    </row>
    <row r="1358" ht="12.75">
      <c r="J1358" s="33"/>
    </row>
    <row r="1359" ht="12.75">
      <c r="J1359" s="33"/>
    </row>
    <row r="1360" ht="12.75">
      <c r="J1360" s="33"/>
    </row>
    <row r="1361" ht="12.75">
      <c r="J1361" s="33"/>
    </row>
    <row r="1362" ht="12.75">
      <c r="J1362" s="33"/>
    </row>
    <row r="1363" ht="12.75">
      <c r="J1363" s="33"/>
    </row>
    <row r="1364" ht="12.75">
      <c r="J1364" s="33"/>
    </row>
    <row r="1365" ht="12.75">
      <c r="J1365" s="33"/>
    </row>
    <row r="1366" ht="12.75">
      <c r="J1366" s="33"/>
    </row>
    <row r="1367" ht="12.75">
      <c r="J1367" s="33"/>
    </row>
    <row r="1368" ht="12.75">
      <c r="J1368" s="33"/>
    </row>
    <row r="1369" ht="12.75">
      <c r="J1369" s="33"/>
    </row>
    <row r="1370" ht="12.75">
      <c r="J1370" s="33"/>
    </row>
    <row r="1371" ht="12.75">
      <c r="J1371" s="33"/>
    </row>
    <row r="1372" ht="12.75">
      <c r="J1372" s="33"/>
    </row>
    <row r="1373" ht="12.75">
      <c r="J1373" s="33"/>
    </row>
    <row r="1374" ht="12.75">
      <c r="J1374" s="33"/>
    </row>
    <row r="1375" ht="12.75">
      <c r="J1375" s="33"/>
    </row>
    <row r="1376" ht="12.75">
      <c r="J1376" s="33"/>
    </row>
    <row r="1377" ht="12.75">
      <c r="J1377" s="33"/>
    </row>
    <row r="1378" ht="12.75">
      <c r="J1378" s="33"/>
    </row>
    <row r="1379" ht="12.75">
      <c r="J1379" s="33"/>
    </row>
    <row r="1380" ht="12.75">
      <c r="J1380" s="33"/>
    </row>
    <row r="1381" ht="12.75">
      <c r="J1381" s="33"/>
    </row>
    <row r="1382" ht="12.75">
      <c r="J1382" s="33"/>
    </row>
    <row r="1383" ht="12.75">
      <c r="J1383" s="33"/>
    </row>
    <row r="1384" ht="12.75">
      <c r="J1384" s="33"/>
    </row>
    <row r="1385" ht="12.75">
      <c r="J1385" s="33"/>
    </row>
    <row r="1386" ht="12.75">
      <c r="J1386" s="33"/>
    </row>
    <row r="1387" ht="12.75">
      <c r="J1387" s="33"/>
    </row>
    <row r="1388" ht="12.75">
      <c r="J1388" s="33"/>
    </row>
    <row r="1389" ht="12.75">
      <c r="J1389" s="33"/>
    </row>
    <row r="1390" ht="12.75">
      <c r="J1390" s="33"/>
    </row>
    <row r="1391" ht="12.75">
      <c r="J1391" s="33"/>
    </row>
    <row r="1392" ht="12.75">
      <c r="J1392" s="33"/>
    </row>
    <row r="1393" ht="12.75">
      <c r="J1393" s="33"/>
    </row>
    <row r="1394" ht="12.75">
      <c r="J1394" s="33"/>
    </row>
    <row r="1395" ht="12.75">
      <c r="J1395" s="33"/>
    </row>
    <row r="1396" ht="12.75">
      <c r="J1396" s="33"/>
    </row>
    <row r="1397" ht="12.75">
      <c r="J1397" s="33"/>
    </row>
    <row r="1398" ht="12.75">
      <c r="J1398" s="33"/>
    </row>
    <row r="1399" ht="12.75">
      <c r="J1399" s="33"/>
    </row>
    <row r="1400" ht="12.75">
      <c r="J1400" s="33"/>
    </row>
    <row r="1401" ht="12.75">
      <c r="J1401" s="33"/>
    </row>
    <row r="1402" ht="12.75">
      <c r="J1402" s="33"/>
    </row>
    <row r="1403" ht="12.75">
      <c r="J1403" s="33"/>
    </row>
    <row r="1404" ht="12.75">
      <c r="J1404" s="33"/>
    </row>
    <row r="1405" ht="12.75">
      <c r="J1405" s="33"/>
    </row>
    <row r="1406" ht="12.75">
      <c r="J1406" s="33"/>
    </row>
    <row r="1407" ht="12.75">
      <c r="J1407" s="33"/>
    </row>
    <row r="1408" ht="12.75">
      <c r="J1408" s="33"/>
    </row>
    <row r="1409" ht="12.75">
      <c r="J1409" s="33"/>
    </row>
    <row r="1410" ht="12.75">
      <c r="J1410" s="33"/>
    </row>
    <row r="1411" ht="12.75">
      <c r="J1411" s="33"/>
    </row>
    <row r="1412" ht="12.75">
      <c r="J1412" s="33"/>
    </row>
    <row r="1413" ht="12.75">
      <c r="J1413" s="33"/>
    </row>
    <row r="1414" ht="12.75">
      <c r="J1414" s="33"/>
    </row>
    <row r="1415" ht="12.75">
      <c r="J1415" s="33"/>
    </row>
    <row r="1416" ht="12.75">
      <c r="J1416" s="33"/>
    </row>
    <row r="1417" ht="12.75">
      <c r="J1417" s="33"/>
    </row>
    <row r="1418" ht="12.75">
      <c r="J1418" s="33"/>
    </row>
    <row r="1419" ht="12.75">
      <c r="J1419" s="33"/>
    </row>
    <row r="1420" ht="12.75">
      <c r="J1420" s="33"/>
    </row>
    <row r="1421" ht="12.75">
      <c r="J1421" s="33"/>
    </row>
    <row r="1422" ht="12.75">
      <c r="J1422" s="33"/>
    </row>
    <row r="1423" ht="12.75">
      <c r="J1423" s="33"/>
    </row>
    <row r="1424" ht="12.75">
      <c r="J1424" s="33"/>
    </row>
    <row r="1425" ht="12.75">
      <c r="J1425" s="33"/>
    </row>
    <row r="1426" ht="12.75">
      <c r="J1426" s="33"/>
    </row>
    <row r="1427" ht="12.75">
      <c r="J1427" s="33"/>
    </row>
    <row r="1428" ht="12.75">
      <c r="J1428" s="33"/>
    </row>
    <row r="1429" ht="12.75">
      <c r="J1429" s="33"/>
    </row>
    <row r="1430" ht="12.75">
      <c r="J1430" s="33"/>
    </row>
    <row r="1431" ht="12.75">
      <c r="J1431" s="33"/>
    </row>
    <row r="1432" ht="12.75">
      <c r="J1432" s="33"/>
    </row>
    <row r="1433" ht="12.75">
      <c r="J1433" s="33"/>
    </row>
    <row r="1434" ht="12.75">
      <c r="J1434" s="33"/>
    </row>
    <row r="1435" ht="12.75">
      <c r="J1435" s="33"/>
    </row>
    <row r="1436" ht="12.75">
      <c r="J1436" s="33"/>
    </row>
    <row r="1437" ht="12.75">
      <c r="J1437" s="33"/>
    </row>
    <row r="1438" ht="12.75">
      <c r="J1438" s="33"/>
    </row>
    <row r="1439" ht="12.75">
      <c r="J1439" s="33"/>
    </row>
    <row r="1440" ht="12.75">
      <c r="J1440" s="33"/>
    </row>
    <row r="1441" ht="12.75">
      <c r="J1441" s="33"/>
    </row>
    <row r="1442" ht="12.75">
      <c r="J1442" s="33"/>
    </row>
    <row r="1443" ht="12.75">
      <c r="J1443" s="33"/>
    </row>
    <row r="1444" ht="12.75">
      <c r="J1444" s="33"/>
    </row>
    <row r="1445" ht="12.75">
      <c r="J1445" s="33"/>
    </row>
    <row r="1446" ht="12.75">
      <c r="J1446" s="33"/>
    </row>
    <row r="1447" ht="12.75">
      <c r="J1447" s="33"/>
    </row>
    <row r="1448" ht="12.75">
      <c r="J1448" s="33"/>
    </row>
    <row r="1449" ht="12.75">
      <c r="J1449" s="33"/>
    </row>
    <row r="1450" ht="12.75">
      <c r="J1450" s="33"/>
    </row>
    <row r="1451" ht="12.75">
      <c r="J1451" s="33"/>
    </row>
    <row r="1452" ht="12.75">
      <c r="J1452" s="33"/>
    </row>
    <row r="1453" ht="12.75">
      <c r="J1453" s="33"/>
    </row>
    <row r="1454" ht="12.75">
      <c r="J1454" s="33"/>
    </row>
    <row r="1455" ht="12.75">
      <c r="J1455" s="33"/>
    </row>
    <row r="1456" ht="12.75">
      <c r="J1456" s="33"/>
    </row>
    <row r="1457" ht="12.75">
      <c r="J1457" s="33"/>
    </row>
    <row r="1458" ht="12.75">
      <c r="J1458" s="33"/>
    </row>
    <row r="1459" ht="12.75">
      <c r="J1459" s="33"/>
    </row>
    <row r="1460" ht="12.75">
      <c r="J1460" s="33"/>
    </row>
    <row r="1461" ht="12.75">
      <c r="J1461" s="33"/>
    </row>
    <row r="1462" ht="12.75">
      <c r="J1462" s="33"/>
    </row>
    <row r="1463" ht="12.75">
      <c r="J1463" s="33"/>
    </row>
    <row r="1464" ht="12.75">
      <c r="J1464" s="33"/>
    </row>
    <row r="1465" ht="12.75">
      <c r="J1465" s="33"/>
    </row>
    <row r="1466" ht="12.75">
      <c r="J1466" s="33"/>
    </row>
    <row r="1467" ht="12.75">
      <c r="J1467" s="33"/>
    </row>
    <row r="1468" ht="12.75">
      <c r="J1468" s="33"/>
    </row>
    <row r="1469" ht="12.75">
      <c r="J1469" s="33"/>
    </row>
    <row r="1470" ht="12.75">
      <c r="J1470" s="33"/>
    </row>
    <row r="1471" ht="12.75">
      <c r="J1471" s="33"/>
    </row>
    <row r="1472" ht="12.75">
      <c r="J1472" s="33"/>
    </row>
    <row r="1473" ht="12.75">
      <c r="J1473" s="33"/>
    </row>
    <row r="1474" ht="12.75">
      <c r="J1474" s="33"/>
    </row>
    <row r="1475" ht="12.75">
      <c r="J1475" s="33"/>
    </row>
    <row r="1476" ht="12.75">
      <c r="J1476" s="33"/>
    </row>
    <row r="1477" ht="12.75">
      <c r="J1477" s="33"/>
    </row>
    <row r="1478" ht="12.75">
      <c r="J1478" s="33"/>
    </row>
    <row r="1479" ht="12.75">
      <c r="J1479" s="33"/>
    </row>
    <row r="1480" ht="12.75">
      <c r="J1480" s="33"/>
    </row>
    <row r="1481" ht="12.75">
      <c r="J1481" s="33"/>
    </row>
    <row r="1482" ht="12.75">
      <c r="J1482" s="33"/>
    </row>
    <row r="1483" ht="12.75">
      <c r="J1483" s="33"/>
    </row>
    <row r="1484" ht="12.75">
      <c r="J1484" s="33"/>
    </row>
    <row r="1485" ht="12.75">
      <c r="J1485" s="33"/>
    </row>
    <row r="1486" ht="12.75">
      <c r="J1486" s="33"/>
    </row>
    <row r="1487" ht="12.75">
      <c r="J1487" s="33"/>
    </row>
    <row r="1488" ht="12.75">
      <c r="J1488" s="33"/>
    </row>
    <row r="1489" ht="12.75">
      <c r="J1489" s="33"/>
    </row>
    <row r="1490" ht="12.75">
      <c r="J1490" s="33"/>
    </row>
    <row r="1491" ht="12.75">
      <c r="J1491" s="33"/>
    </row>
    <row r="1492" ht="12.75">
      <c r="J1492" s="33"/>
    </row>
    <row r="1493" ht="12.75">
      <c r="J1493" s="33"/>
    </row>
    <row r="1494" ht="12.75">
      <c r="J1494" s="33"/>
    </row>
    <row r="1495" ht="12.75">
      <c r="J1495" s="33"/>
    </row>
    <row r="1496" ht="12.75">
      <c r="J1496" s="33"/>
    </row>
    <row r="1497" ht="12.75">
      <c r="J1497" s="33"/>
    </row>
    <row r="1498" ht="12.75">
      <c r="J1498" s="33"/>
    </row>
    <row r="1499" ht="12.75">
      <c r="J1499" s="33"/>
    </row>
    <row r="1500" ht="12.75">
      <c r="J1500" s="33"/>
    </row>
    <row r="1501" ht="12.75">
      <c r="J1501" s="33"/>
    </row>
    <row r="1502" ht="12.75">
      <c r="J1502" s="33"/>
    </row>
    <row r="1503" ht="12.75">
      <c r="J1503" s="33"/>
    </row>
    <row r="1504" ht="12.75">
      <c r="J1504" s="33"/>
    </row>
    <row r="1505" ht="12.75">
      <c r="J1505" s="33"/>
    </row>
    <row r="1506" ht="12.75">
      <c r="J1506" s="33"/>
    </row>
    <row r="1507" ht="12.75">
      <c r="J1507" s="33"/>
    </row>
    <row r="1508" ht="12.75">
      <c r="J1508" s="33"/>
    </row>
    <row r="1509" ht="12.75">
      <c r="J1509" s="33"/>
    </row>
    <row r="1510" ht="12.75">
      <c r="J1510" s="33"/>
    </row>
    <row r="1511" ht="12.75">
      <c r="J1511" s="33"/>
    </row>
    <row r="1512" ht="12.75">
      <c r="J1512" s="33"/>
    </row>
    <row r="1513" ht="12.75">
      <c r="J1513" s="33"/>
    </row>
    <row r="1514" ht="12.75">
      <c r="J1514" s="33"/>
    </row>
    <row r="1515" ht="12.75">
      <c r="J1515" s="33"/>
    </row>
    <row r="1516" ht="12.75">
      <c r="J1516" s="33"/>
    </row>
    <row r="1517" ht="12.75">
      <c r="J1517" s="33"/>
    </row>
    <row r="1518" ht="12.75">
      <c r="J1518" s="33"/>
    </row>
    <row r="1519" ht="12.75">
      <c r="J1519" s="33"/>
    </row>
    <row r="1520" ht="12.75">
      <c r="J1520" s="33"/>
    </row>
    <row r="1521" ht="12.75">
      <c r="J1521" s="33"/>
    </row>
    <row r="1522" ht="12.75">
      <c r="J1522" s="33"/>
    </row>
    <row r="1523" ht="12.75">
      <c r="J1523" s="33"/>
    </row>
    <row r="1524" ht="12.75">
      <c r="J1524" s="33"/>
    </row>
    <row r="1525" ht="12.75">
      <c r="J1525" s="33"/>
    </row>
    <row r="1526" ht="12.75">
      <c r="J1526" s="33"/>
    </row>
    <row r="1527" ht="12.75">
      <c r="J1527" s="33"/>
    </row>
    <row r="1528" ht="12.75">
      <c r="J1528" s="33"/>
    </row>
    <row r="1529" ht="12.75">
      <c r="J1529" s="33"/>
    </row>
    <row r="1530" ht="12.75">
      <c r="J1530" s="33"/>
    </row>
    <row r="1531" ht="12.75">
      <c r="J1531" s="33"/>
    </row>
    <row r="1532" ht="12.75">
      <c r="J1532" s="33"/>
    </row>
    <row r="1533" ht="12.75">
      <c r="J1533" s="33"/>
    </row>
    <row r="1534" ht="12.75">
      <c r="J1534" s="33"/>
    </row>
    <row r="1535" ht="12.75">
      <c r="J1535" s="33"/>
    </row>
    <row r="1536" ht="12.75">
      <c r="J1536" s="33"/>
    </row>
    <row r="1537" ht="12.75">
      <c r="J1537" s="33"/>
    </row>
    <row r="1538" ht="12.75">
      <c r="J1538" s="33"/>
    </row>
    <row r="1539" ht="12.75">
      <c r="J1539" s="33"/>
    </row>
    <row r="1540" ht="12.75">
      <c r="J1540" s="33"/>
    </row>
    <row r="1541" ht="12.75">
      <c r="J1541" s="33"/>
    </row>
    <row r="1542" ht="12.75">
      <c r="J1542" s="33"/>
    </row>
    <row r="1543" ht="12.75">
      <c r="J1543" s="33"/>
    </row>
    <row r="1544" ht="12.75">
      <c r="J1544" s="33"/>
    </row>
    <row r="1545" ht="12.75">
      <c r="J1545" s="33"/>
    </row>
    <row r="1546" ht="12.75">
      <c r="J1546" s="33"/>
    </row>
    <row r="1547" ht="12.75">
      <c r="J1547" s="33"/>
    </row>
    <row r="1548" ht="12.75">
      <c r="J1548" s="33"/>
    </row>
    <row r="1549" ht="12.75">
      <c r="J1549" s="33"/>
    </row>
    <row r="1550" ht="12.75">
      <c r="J1550" s="33"/>
    </row>
    <row r="1551" ht="12.75">
      <c r="J1551" s="33"/>
    </row>
    <row r="1552" ht="12.75">
      <c r="J1552" s="33"/>
    </row>
    <row r="1553" ht="12.75">
      <c r="J1553" s="33"/>
    </row>
    <row r="1554" ht="12.75">
      <c r="J1554" s="33"/>
    </row>
    <row r="1555" ht="12.75">
      <c r="J1555" s="33"/>
    </row>
    <row r="1556" ht="12.75">
      <c r="J1556" s="33"/>
    </row>
    <row r="1557" ht="12.75">
      <c r="J1557" s="33"/>
    </row>
    <row r="1558" ht="12.75">
      <c r="J1558" s="33"/>
    </row>
    <row r="1559" ht="12.75">
      <c r="J1559" s="33"/>
    </row>
    <row r="1560" ht="12.75">
      <c r="J1560" s="33"/>
    </row>
    <row r="1561" ht="12.75">
      <c r="J1561" s="33"/>
    </row>
    <row r="1562" ht="12.75">
      <c r="J1562" s="33"/>
    </row>
    <row r="1563" ht="12.75">
      <c r="J1563" s="33"/>
    </row>
    <row r="1564" ht="12.75">
      <c r="J1564" s="33"/>
    </row>
    <row r="1565" ht="12.75">
      <c r="J1565" s="33"/>
    </row>
    <row r="1566" ht="12.75">
      <c r="J1566" s="33"/>
    </row>
    <row r="1567" ht="12.75">
      <c r="J1567" s="33"/>
    </row>
    <row r="1568" ht="12.75">
      <c r="J1568" s="33"/>
    </row>
    <row r="1569" ht="12.75">
      <c r="J1569" s="33"/>
    </row>
    <row r="1570" ht="12.75">
      <c r="J1570" s="33"/>
    </row>
    <row r="1571" ht="12.75">
      <c r="J1571" s="33"/>
    </row>
    <row r="1572" ht="12.75">
      <c r="J1572" s="33"/>
    </row>
    <row r="1573" ht="12.75">
      <c r="J1573" s="33"/>
    </row>
    <row r="1574" ht="12.75">
      <c r="J1574" s="33"/>
    </row>
    <row r="1575" ht="12.75">
      <c r="J1575" s="33"/>
    </row>
    <row r="1576" ht="12.75">
      <c r="J1576" s="33"/>
    </row>
    <row r="1577" ht="12.75">
      <c r="J1577" s="33"/>
    </row>
    <row r="1578" ht="12.75">
      <c r="J1578" s="33"/>
    </row>
    <row r="1579" ht="12.75">
      <c r="J1579" s="33"/>
    </row>
    <row r="1580" ht="12.75">
      <c r="J1580" s="33"/>
    </row>
    <row r="1581" ht="12.75">
      <c r="J1581" s="33"/>
    </row>
    <row r="1582" ht="12.75">
      <c r="J1582" s="33"/>
    </row>
    <row r="1583" ht="12.75">
      <c r="J1583" s="33"/>
    </row>
    <row r="1584" ht="12.75">
      <c r="J1584" s="33"/>
    </row>
    <row r="1585" ht="12.75">
      <c r="J1585" s="33"/>
    </row>
    <row r="1586" ht="12.75">
      <c r="J1586" s="33"/>
    </row>
    <row r="1587" ht="12.75">
      <c r="J1587" s="33"/>
    </row>
    <row r="1588" ht="12.75">
      <c r="J1588" s="33"/>
    </row>
    <row r="1589" ht="12.75">
      <c r="J1589" s="33"/>
    </row>
    <row r="1590" ht="12.75">
      <c r="J1590" s="33"/>
    </row>
    <row r="1591" ht="12.75">
      <c r="J1591" s="33"/>
    </row>
    <row r="1592" ht="12.75">
      <c r="J1592" s="33"/>
    </row>
    <row r="1593" ht="12.75">
      <c r="J1593" s="33"/>
    </row>
    <row r="1594" ht="12.75">
      <c r="J1594" s="33"/>
    </row>
    <row r="1595" ht="12.75">
      <c r="J1595" s="33"/>
    </row>
    <row r="1596" ht="12.75">
      <c r="J1596" s="33"/>
    </row>
    <row r="1597" ht="12.75">
      <c r="J1597" s="33"/>
    </row>
    <row r="1598" ht="12.75">
      <c r="J1598" s="33"/>
    </row>
    <row r="1599" ht="12.75">
      <c r="J1599" s="33"/>
    </row>
    <row r="1600" ht="12.75">
      <c r="J1600" s="33"/>
    </row>
    <row r="1601" ht="12.75">
      <c r="J1601" s="33"/>
    </row>
    <row r="1602" ht="12.75">
      <c r="J1602" s="33"/>
    </row>
    <row r="1603" ht="12.75">
      <c r="J1603" s="33"/>
    </row>
    <row r="1604" ht="12.75">
      <c r="J1604" s="33"/>
    </row>
    <row r="1605" ht="12.75">
      <c r="J1605" s="33"/>
    </row>
    <row r="1606" ht="12.75">
      <c r="J1606" s="33"/>
    </row>
    <row r="1607" ht="12.75">
      <c r="J1607" s="33"/>
    </row>
    <row r="1608" ht="12.75">
      <c r="J1608" s="33"/>
    </row>
    <row r="1609" ht="12.75">
      <c r="J1609" s="33"/>
    </row>
    <row r="1610" ht="12.75">
      <c r="J1610" s="33"/>
    </row>
    <row r="1611" ht="12.75">
      <c r="J1611" s="33"/>
    </row>
    <row r="1612" ht="12.75">
      <c r="J1612" s="33"/>
    </row>
    <row r="1613" ht="12.75">
      <c r="J1613" s="33"/>
    </row>
    <row r="1614" ht="12.75">
      <c r="J1614" s="33"/>
    </row>
    <row r="1615" ht="12.75">
      <c r="J1615" s="33"/>
    </row>
    <row r="1616" ht="12.75">
      <c r="J1616" s="33"/>
    </row>
    <row r="1617" ht="12.75">
      <c r="J1617" s="33"/>
    </row>
    <row r="1618" ht="12.75">
      <c r="J1618" s="33"/>
    </row>
    <row r="1619" ht="12.75">
      <c r="J1619" s="33"/>
    </row>
    <row r="1620" ht="12.75">
      <c r="J1620" s="33"/>
    </row>
    <row r="1621" ht="12.75">
      <c r="J1621" s="33"/>
    </row>
    <row r="1622" ht="12.75">
      <c r="J1622" s="33"/>
    </row>
    <row r="1623" ht="12.75">
      <c r="J1623" s="33"/>
    </row>
    <row r="1624" ht="12.75">
      <c r="J1624" s="33"/>
    </row>
    <row r="1625" ht="12.75">
      <c r="J1625" s="33"/>
    </row>
    <row r="1626" ht="12.75">
      <c r="J1626" s="33"/>
    </row>
    <row r="1627" ht="12.75">
      <c r="J1627" s="33"/>
    </row>
    <row r="1628" ht="12.75">
      <c r="J1628" s="33"/>
    </row>
    <row r="1629" ht="12.75">
      <c r="J1629" s="33"/>
    </row>
    <row r="1630" ht="12.75">
      <c r="J1630" s="33"/>
    </row>
    <row r="1631" ht="12.75">
      <c r="J1631" s="33"/>
    </row>
    <row r="1632" ht="12.75">
      <c r="J1632" s="33"/>
    </row>
    <row r="1633" ht="12.75">
      <c r="J1633" s="33"/>
    </row>
    <row r="1634" ht="12.75">
      <c r="J1634" s="33"/>
    </row>
    <row r="1635" ht="12.75">
      <c r="J1635" s="33"/>
    </row>
    <row r="1636" ht="12.75">
      <c r="J1636" s="33"/>
    </row>
    <row r="1637" ht="12.75">
      <c r="J1637" s="33"/>
    </row>
    <row r="1638" ht="12.75">
      <c r="J1638" s="33"/>
    </row>
    <row r="1639" ht="12.75">
      <c r="J1639" s="33"/>
    </row>
    <row r="1640" ht="12.75">
      <c r="J1640" s="33"/>
    </row>
    <row r="1641" ht="12.75">
      <c r="J1641" s="33"/>
    </row>
    <row r="1642" ht="12.75">
      <c r="J1642" s="33"/>
    </row>
    <row r="1643" ht="12.75">
      <c r="J1643" s="33"/>
    </row>
    <row r="1644" ht="12.75">
      <c r="J1644" s="33"/>
    </row>
    <row r="1645" ht="12.75">
      <c r="J1645" s="33"/>
    </row>
    <row r="1646" ht="12.75">
      <c r="J1646" s="33"/>
    </row>
    <row r="1647" ht="12.75">
      <c r="J1647" s="33"/>
    </row>
    <row r="1648" ht="12.75">
      <c r="J1648" s="33"/>
    </row>
    <row r="1649" ht="12.75">
      <c r="J1649" s="33"/>
    </row>
    <row r="1650" ht="12.75">
      <c r="J1650" s="33"/>
    </row>
    <row r="1651" ht="12.75">
      <c r="J1651" s="33"/>
    </row>
    <row r="1652" ht="12.75">
      <c r="J1652" s="33"/>
    </row>
    <row r="1653" ht="12.75">
      <c r="J1653" s="33"/>
    </row>
    <row r="1654" ht="12.75">
      <c r="J1654" s="33"/>
    </row>
    <row r="1655" ht="12.75">
      <c r="J1655" s="33"/>
    </row>
    <row r="1656" ht="12.75">
      <c r="J1656" s="33"/>
    </row>
    <row r="1657" ht="12.75">
      <c r="J1657" s="33"/>
    </row>
    <row r="1658" ht="12.75">
      <c r="J1658" s="33"/>
    </row>
    <row r="1659" ht="12.75">
      <c r="J1659" s="33"/>
    </row>
    <row r="1660" ht="12.75">
      <c r="J1660" s="33"/>
    </row>
    <row r="1661" ht="12.75">
      <c r="J1661" s="33"/>
    </row>
    <row r="1662" ht="12.75">
      <c r="J1662" s="33"/>
    </row>
    <row r="1663" ht="12.75">
      <c r="J1663" s="33"/>
    </row>
    <row r="1664" ht="12.75">
      <c r="J1664" s="33"/>
    </row>
    <row r="1665" ht="12.75">
      <c r="J1665" s="33"/>
    </row>
    <row r="1666" ht="12.75">
      <c r="J1666" s="33"/>
    </row>
    <row r="1667" ht="12.75">
      <c r="J1667" s="33"/>
    </row>
    <row r="1668" ht="12.75">
      <c r="J1668" s="33"/>
    </row>
    <row r="1669" ht="12.75">
      <c r="J1669" s="33"/>
    </row>
    <row r="1670" ht="12.75">
      <c r="J1670" s="33"/>
    </row>
    <row r="1671" ht="12.75">
      <c r="J1671" s="33"/>
    </row>
    <row r="1672" ht="12.75">
      <c r="J1672" s="33"/>
    </row>
    <row r="1673" ht="12.75">
      <c r="J1673" s="33"/>
    </row>
    <row r="1674" ht="12.75">
      <c r="J1674" s="33"/>
    </row>
    <row r="1675" ht="12.75">
      <c r="J1675" s="33"/>
    </row>
    <row r="1676" ht="12.75">
      <c r="J1676" s="33"/>
    </row>
    <row r="1677" ht="12.75">
      <c r="J1677" s="33"/>
    </row>
    <row r="1678" ht="12.75">
      <c r="J1678" s="33"/>
    </row>
    <row r="1679" ht="12.75">
      <c r="J1679" s="33"/>
    </row>
    <row r="1680" ht="12.75">
      <c r="J1680" s="33"/>
    </row>
    <row r="1681" ht="12.75">
      <c r="J1681" s="33"/>
    </row>
    <row r="1682" ht="12.75">
      <c r="J1682" s="33"/>
    </row>
    <row r="1683" ht="12.75">
      <c r="J1683" s="33"/>
    </row>
    <row r="1684" ht="12.75">
      <c r="J1684" s="33"/>
    </row>
    <row r="1685" ht="12.75">
      <c r="J1685" s="33"/>
    </row>
    <row r="1686" ht="12.75">
      <c r="J1686" s="33"/>
    </row>
    <row r="1687" ht="12.75">
      <c r="J1687" s="33"/>
    </row>
    <row r="1688" ht="12.75">
      <c r="J1688" s="33"/>
    </row>
    <row r="1689" ht="12.75">
      <c r="J1689" s="33"/>
    </row>
    <row r="1690" ht="12.75">
      <c r="J1690" s="33"/>
    </row>
    <row r="1691" ht="12.75">
      <c r="J1691" s="33"/>
    </row>
    <row r="1692" ht="12.75">
      <c r="J1692" s="33"/>
    </row>
    <row r="1693" ht="12.75">
      <c r="J1693" s="33"/>
    </row>
    <row r="1694" ht="12.75">
      <c r="J1694" s="33"/>
    </row>
    <row r="1695" ht="12.75">
      <c r="J1695" s="33"/>
    </row>
    <row r="1696" ht="12.75">
      <c r="J1696" s="33"/>
    </row>
    <row r="1697" ht="12.75">
      <c r="J1697" s="33"/>
    </row>
    <row r="1698" ht="12.75">
      <c r="J1698" s="33"/>
    </row>
    <row r="1699" ht="12.75">
      <c r="J1699" s="33"/>
    </row>
    <row r="1700" ht="12.75">
      <c r="J1700" s="33"/>
    </row>
    <row r="1701" ht="12.75">
      <c r="J1701" s="33"/>
    </row>
    <row r="1702" ht="12.75">
      <c r="J1702" s="33"/>
    </row>
    <row r="1703" ht="12.75">
      <c r="J1703" s="33"/>
    </row>
    <row r="1704" ht="12.75">
      <c r="J1704" s="33"/>
    </row>
    <row r="1705" ht="12.75">
      <c r="J1705" s="33"/>
    </row>
    <row r="1706" ht="12.75">
      <c r="J1706" s="33"/>
    </row>
    <row r="1707" ht="12.75">
      <c r="J1707" s="33"/>
    </row>
    <row r="1708" ht="12.75">
      <c r="J1708" s="33"/>
    </row>
    <row r="1709" ht="12.75">
      <c r="J1709" s="33"/>
    </row>
    <row r="1710" ht="12.75">
      <c r="J1710" s="33"/>
    </row>
    <row r="1711" ht="12.75">
      <c r="J1711" s="33"/>
    </row>
    <row r="1712" ht="12.75">
      <c r="J1712" s="33"/>
    </row>
    <row r="1713" ht="12.75">
      <c r="J1713" s="33"/>
    </row>
    <row r="1714" ht="12.75">
      <c r="J1714" s="33"/>
    </row>
    <row r="1715" ht="12.75">
      <c r="J1715" s="33"/>
    </row>
    <row r="1716" ht="12.75">
      <c r="J1716" s="33"/>
    </row>
    <row r="1717" ht="12.75">
      <c r="J1717" s="33"/>
    </row>
    <row r="1718" ht="12.75">
      <c r="J1718" s="33"/>
    </row>
    <row r="1719" ht="12.75">
      <c r="J1719" s="33"/>
    </row>
    <row r="1720" ht="12.75">
      <c r="J1720" s="33"/>
    </row>
    <row r="1721" ht="12.75">
      <c r="J1721" s="33"/>
    </row>
    <row r="1722" ht="12.75">
      <c r="J1722" s="33"/>
    </row>
    <row r="1723" ht="12.75">
      <c r="J1723" s="33"/>
    </row>
    <row r="1724" ht="12.75">
      <c r="J1724" s="33"/>
    </row>
    <row r="1725" ht="12.75">
      <c r="J1725" s="33"/>
    </row>
    <row r="1726" ht="12.75">
      <c r="J1726" s="33"/>
    </row>
    <row r="1727" ht="12.75">
      <c r="J1727" s="33"/>
    </row>
    <row r="1728" ht="12.75">
      <c r="J1728" s="33"/>
    </row>
    <row r="1729" ht="12.75">
      <c r="J1729" s="33"/>
    </row>
    <row r="1730" ht="12.75">
      <c r="J1730" s="33"/>
    </row>
    <row r="1731" ht="12.75">
      <c r="J1731" s="33"/>
    </row>
    <row r="1732" ht="12.75">
      <c r="J1732" s="33"/>
    </row>
    <row r="1733" ht="12.75">
      <c r="J1733" s="33"/>
    </row>
    <row r="1734" ht="12.75">
      <c r="J1734" s="33"/>
    </row>
    <row r="1735" ht="12.75">
      <c r="J1735" s="33"/>
    </row>
    <row r="1736" ht="12.75">
      <c r="J1736" s="33"/>
    </row>
    <row r="1737" ht="12.75">
      <c r="J1737" s="33"/>
    </row>
    <row r="1738" ht="12.75">
      <c r="J1738" s="33"/>
    </row>
    <row r="1739" ht="12.75">
      <c r="J1739" s="33"/>
    </row>
    <row r="1740" ht="12.75">
      <c r="J1740" s="33"/>
    </row>
    <row r="1741" ht="12.75">
      <c r="J1741" s="33"/>
    </row>
    <row r="1742" ht="12.75">
      <c r="J1742" s="33"/>
    </row>
    <row r="1743" ht="12.75">
      <c r="J1743" s="33"/>
    </row>
    <row r="1744" ht="12.75">
      <c r="J1744" s="33"/>
    </row>
    <row r="1745" ht="12.75">
      <c r="J1745" s="33"/>
    </row>
    <row r="1746" ht="12.75">
      <c r="J1746" s="33"/>
    </row>
    <row r="1747" ht="12.75">
      <c r="J1747" s="33"/>
    </row>
    <row r="1748" ht="12.75">
      <c r="J1748" s="33"/>
    </row>
    <row r="1749" ht="12.75">
      <c r="J1749" s="33"/>
    </row>
    <row r="1750" ht="12.75">
      <c r="J1750" s="33"/>
    </row>
    <row r="1751" ht="12.75">
      <c r="J1751" s="33"/>
    </row>
    <row r="1752" ht="12.75">
      <c r="J1752" s="33"/>
    </row>
    <row r="1753" ht="12.75">
      <c r="J1753" s="33"/>
    </row>
    <row r="1754" ht="12.75">
      <c r="J1754" s="33"/>
    </row>
    <row r="1755" ht="12.75">
      <c r="J1755" s="33"/>
    </row>
    <row r="1756" ht="12.75">
      <c r="J1756" s="33"/>
    </row>
    <row r="1757" ht="12.75">
      <c r="J1757" s="33"/>
    </row>
    <row r="1758" ht="12.75">
      <c r="J1758" s="33"/>
    </row>
    <row r="1759" ht="12.75">
      <c r="J1759" s="33"/>
    </row>
    <row r="1760" ht="12.75">
      <c r="J1760" s="33"/>
    </row>
    <row r="1761" ht="12.75">
      <c r="J1761" s="33"/>
    </row>
    <row r="1762" ht="12.75">
      <c r="J1762" s="33"/>
    </row>
    <row r="1763" ht="12.75">
      <c r="J1763" s="33"/>
    </row>
    <row r="1764" ht="12.75">
      <c r="J1764" s="33"/>
    </row>
    <row r="1765" ht="12.75">
      <c r="J1765" s="33"/>
    </row>
    <row r="1766" ht="12.75">
      <c r="J1766" s="33"/>
    </row>
    <row r="1767" ht="12.75">
      <c r="J1767" s="33"/>
    </row>
    <row r="1768" ht="12.75">
      <c r="J1768" s="33"/>
    </row>
    <row r="1769" ht="12.75">
      <c r="J1769" s="33"/>
    </row>
    <row r="1770" ht="12.75">
      <c r="J1770" s="33"/>
    </row>
    <row r="1771" ht="12.75">
      <c r="J1771" s="33"/>
    </row>
    <row r="1772" ht="12.75">
      <c r="J1772" s="33"/>
    </row>
    <row r="1773" ht="12.75">
      <c r="J1773" s="33"/>
    </row>
    <row r="1774" ht="12.75">
      <c r="J1774" s="33"/>
    </row>
    <row r="1775" ht="12.75">
      <c r="J1775" s="33"/>
    </row>
    <row r="1776" ht="12.75">
      <c r="J1776" s="33"/>
    </row>
    <row r="1777" ht="12.75">
      <c r="J1777" s="33"/>
    </row>
    <row r="1778" ht="12.75">
      <c r="J1778" s="33"/>
    </row>
    <row r="1779" ht="12.75">
      <c r="J1779" s="33"/>
    </row>
    <row r="1780" ht="12.75">
      <c r="J1780" s="33"/>
    </row>
    <row r="1781" ht="12.75">
      <c r="J1781" s="33"/>
    </row>
    <row r="1782" ht="12.75">
      <c r="J1782" s="33"/>
    </row>
    <row r="1783" ht="12.75">
      <c r="J1783" s="33"/>
    </row>
    <row r="1784" ht="12.75">
      <c r="J1784" s="33"/>
    </row>
    <row r="1785" ht="12.75">
      <c r="J1785" s="33"/>
    </row>
    <row r="1786" ht="12.75">
      <c r="J1786" s="33"/>
    </row>
    <row r="1787" ht="12.75">
      <c r="J1787" s="33"/>
    </row>
    <row r="1788" ht="12.75">
      <c r="J1788" s="33"/>
    </row>
    <row r="1789" ht="12.75">
      <c r="J1789" s="33"/>
    </row>
    <row r="1790" ht="12.75">
      <c r="J1790" s="33"/>
    </row>
    <row r="1791" ht="12.75">
      <c r="J1791" s="33"/>
    </row>
    <row r="1792" ht="12.75">
      <c r="J1792" s="33"/>
    </row>
    <row r="1793" ht="12.75">
      <c r="J1793" s="33"/>
    </row>
    <row r="1794" ht="12.75">
      <c r="J1794" s="33"/>
    </row>
    <row r="1795" ht="12.75">
      <c r="J1795" s="33"/>
    </row>
    <row r="1796" ht="12.75">
      <c r="J1796" s="33"/>
    </row>
    <row r="1797" ht="12.75">
      <c r="J1797" s="33"/>
    </row>
    <row r="1798" ht="12.75">
      <c r="J1798" s="33"/>
    </row>
    <row r="1799" ht="12.75">
      <c r="J1799" s="33"/>
    </row>
    <row r="1800" ht="12.75">
      <c r="J1800" s="33"/>
    </row>
    <row r="1801" ht="12.75">
      <c r="J1801" s="33"/>
    </row>
    <row r="1802" ht="12.75">
      <c r="J1802" s="33"/>
    </row>
    <row r="1803" ht="12.75">
      <c r="J1803" s="33"/>
    </row>
    <row r="1804" ht="12.75">
      <c r="J1804" s="33"/>
    </row>
    <row r="1805" ht="12.75">
      <c r="J1805" s="33"/>
    </row>
    <row r="1806" ht="12.75">
      <c r="J1806" s="33"/>
    </row>
    <row r="1807" ht="12.75">
      <c r="J1807" s="33"/>
    </row>
    <row r="1808" ht="12.75">
      <c r="J1808" s="33"/>
    </row>
    <row r="1809" ht="12.75">
      <c r="J1809" s="33"/>
    </row>
    <row r="1810" ht="12.75">
      <c r="J1810" s="33"/>
    </row>
    <row r="1811" ht="12.75">
      <c r="J1811" s="33"/>
    </row>
    <row r="1812" ht="12.75">
      <c r="J1812" s="33"/>
    </row>
    <row r="1813" ht="12.75">
      <c r="J1813" s="33"/>
    </row>
    <row r="1814" ht="12.75">
      <c r="J1814" s="33"/>
    </row>
    <row r="1815" ht="12.75">
      <c r="J1815" s="33"/>
    </row>
    <row r="1816" ht="12.75">
      <c r="J1816" s="33"/>
    </row>
    <row r="1817" ht="12.75">
      <c r="J1817" s="33"/>
    </row>
    <row r="1818" ht="12.75">
      <c r="J1818" s="33"/>
    </row>
    <row r="1819" ht="12.75">
      <c r="J1819" s="33"/>
    </row>
    <row r="1820" ht="12.75">
      <c r="J1820" s="33"/>
    </row>
    <row r="1821" ht="12.75">
      <c r="J1821" s="33"/>
    </row>
    <row r="1822" ht="12.75">
      <c r="J1822" s="33"/>
    </row>
    <row r="1823" ht="12.75">
      <c r="J1823" s="33"/>
    </row>
    <row r="1824" ht="12.75">
      <c r="J1824" s="33"/>
    </row>
    <row r="1825" ht="12.75">
      <c r="J1825" s="33"/>
    </row>
    <row r="1826" ht="12.75">
      <c r="J1826" s="33"/>
    </row>
    <row r="1827" ht="12.75">
      <c r="J1827" s="33"/>
    </row>
    <row r="1828" ht="12.75">
      <c r="J1828" s="33"/>
    </row>
    <row r="1829" ht="12.75">
      <c r="J1829" s="33"/>
    </row>
    <row r="1830" ht="12.75">
      <c r="J1830" s="33"/>
    </row>
    <row r="1831" ht="12.75">
      <c r="J1831" s="33"/>
    </row>
    <row r="1832" ht="12.75">
      <c r="J1832" s="33"/>
    </row>
    <row r="1833" ht="12.75">
      <c r="J1833" s="33"/>
    </row>
    <row r="1834" ht="12.75">
      <c r="J1834" s="33"/>
    </row>
    <row r="1835" ht="12.75">
      <c r="J1835" s="33"/>
    </row>
    <row r="1836" ht="12.75">
      <c r="J1836" s="33"/>
    </row>
    <row r="1837" ht="12.75">
      <c r="J1837" s="33"/>
    </row>
    <row r="1838" ht="12.75">
      <c r="J1838" s="33"/>
    </row>
    <row r="1839" ht="12.75">
      <c r="J1839" s="33"/>
    </row>
    <row r="1840" ht="12.75">
      <c r="J1840" s="33"/>
    </row>
    <row r="1841" ht="12.75">
      <c r="J1841" s="33"/>
    </row>
    <row r="1842" ht="12.75">
      <c r="J1842" s="33"/>
    </row>
    <row r="1843" ht="12.75">
      <c r="J1843" s="33"/>
    </row>
    <row r="1844" ht="12.75">
      <c r="J1844" s="33"/>
    </row>
    <row r="1845" ht="12.75">
      <c r="J1845" s="33"/>
    </row>
    <row r="1846" ht="12.75">
      <c r="J1846" s="33"/>
    </row>
    <row r="1847" ht="12.75">
      <c r="J1847" s="33"/>
    </row>
    <row r="1848" ht="12.75">
      <c r="J1848" s="33"/>
    </row>
    <row r="1849" ht="12.75">
      <c r="J1849" s="33"/>
    </row>
    <row r="1850" ht="12.75">
      <c r="J1850" s="33"/>
    </row>
    <row r="1851" ht="12.75">
      <c r="J1851" s="33"/>
    </row>
    <row r="1852" ht="12.75">
      <c r="J1852" s="33"/>
    </row>
    <row r="1853" ht="12.75">
      <c r="J1853" s="33"/>
    </row>
    <row r="1854" ht="12.75">
      <c r="J1854" s="33"/>
    </row>
    <row r="1855" ht="12.75">
      <c r="J1855" s="33"/>
    </row>
    <row r="1856" ht="12.75">
      <c r="J1856" s="33"/>
    </row>
    <row r="1857" ht="12.75">
      <c r="J1857" s="33"/>
    </row>
    <row r="1858" ht="12.75">
      <c r="J1858" s="33"/>
    </row>
    <row r="1859" ht="12.75">
      <c r="J1859" s="33"/>
    </row>
    <row r="1860" ht="12.75">
      <c r="J1860" s="33"/>
    </row>
    <row r="1861" ht="12.75">
      <c r="J1861" s="33"/>
    </row>
    <row r="1862" ht="12.75">
      <c r="J1862" s="33"/>
    </row>
    <row r="1863" ht="12.75">
      <c r="J1863" s="33"/>
    </row>
    <row r="1864" ht="12.75">
      <c r="J1864" s="33"/>
    </row>
    <row r="1865" ht="12.75">
      <c r="J1865" s="33"/>
    </row>
    <row r="1866" ht="12.75">
      <c r="J1866" s="33"/>
    </row>
    <row r="1867" ht="12.75">
      <c r="J1867" s="33"/>
    </row>
    <row r="1868" ht="12.75">
      <c r="J1868" s="33"/>
    </row>
    <row r="1869" ht="12.75">
      <c r="J1869" s="33"/>
    </row>
    <row r="1870" ht="12.75">
      <c r="J1870" s="33"/>
    </row>
    <row r="1871" ht="12.75">
      <c r="J1871" s="33"/>
    </row>
    <row r="1872" ht="12.75">
      <c r="J1872" s="33"/>
    </row>
    <row r="1873" ht="12.75">
      <c r="J1873" s="33"/>
    </row>
    <row r="1874" ht="12.75">
      <c r="J1874" s="33"/>
    </row>
    <row r="1875" ht="12.75">
      <c r="J1875" s="33"/>
    </row>
    <row r="1876" ht="12.75">
      <c r="J1876" s="33"/>
    </row>
    <row r="1877" ht="12.75">
      <c r="J1877" s="33"/>
    </row>
    <row r="1878" ht="12.75">
      <c r="J1878" s="33"/>
    </row>
    <row r="1879" ht="12.75">
      <c r="J1879" s="33"/>
    </row>
    <row r="1880" ht="12.75">
      <c r="J1880" s="33"/>
    </row>
    <row r="1881" ht="12.75">
      <c r="J1881" s="33"/>
    </row>
    <row r="1882" ht="12.75">
      <c r="J1882" s="33"/>
    </row>
    <row r="1883" ht="12.75">
      <c r="J1883" s="33"/>
    </row>
    <row r="1884" ht="12.75">
      <c r="J1884" s="33"/>
    </row>
    <row r="1885" ht="12.75">
      <c r="J1885" s="33"/>
    </row>
    <row r="1886" ht="12.75">
      <c r="J1886" s="33"/>
    </row>
    <row r="1887" ht="12.75">
      <c r="J1887" s="33"/>
    </row>
    <row r="1888" ht="12.75">
      <c r="J1888" s="33"/>
    </row>
    <row r="1889" ht="12.75">
      <c r="J1889" s="33"/>
    </row>
    <row r="1890" ht="12.75">
      <c r="J1890" s="33"/>
    </row>
    <row r="1891" ht="12.75">
      <c r="J1891" s="33"/>
    </row>
    <row r="1892" ht="12.75">
      <c r="J1892" s="33"/>
    </row>
    <row r="1893" ht="12.75">
      <c r="J1893" s="33"/>
    </row>
    <row r="1894" ht="12.75">
      <c r="J1894" s="33"/>
    </row>
    <row r="1895" ht="12.75">
      <c r="J1895" s="33"/>
    </row>
    <row r="1896" ht="12.75">
      <c r="J1896" s="33"/>
    </row>
    <row r="1897" ht="12.75">
      <c r="J1897" s="33"/>
    </row>
    <row r="1898" ht="12.75">
      <c r="J1898" s="33"/>
    </row>
    <row r="1899" ht="12.75">
      <c r="J1899" s="33"/>
    </row>
    <row r="1900" ht="12.75">
      <c r="J1900" s="33"/>
    </row>
    <row r="1901" ht="12.75">
      <c r="J1901" s="33"/>
    </row>
    <row r="1902" ht="12.75">
      <c r="J1902" s="33"/>
    </row>
    <row r="1903" ht="12.75">
      <c r="J1903" s="33"/>
    </row>
    <row r="1904" ht="12.75">
      <c r="J1904" s="33"/>
    </row>
    <row r="1905" ht="12.75">
      <c r="J1905" s="33"/>
    </row>
    <row r="1906" ht="12.75">
      <c r="J1906" s="33"/>
    </row>
    <row r="1907" ht="12.75">
      <c r="J1907" s="33"/>
    </row>
    <row r="1908" ht="12.75">
      <c r="J1908" s="33"/>
    </row>
    <row r="1909" ht="12.75">
      <c r="J1909" s="33"/>
    </row>
    <row r="1910" ht="12.75">
      <c r="J1910" s="33"/>
    </row>
    <row r="1911" ht="12.75">
      <c r="J1911" s="33"/>
    </row>
    <row r="1912" ht="12.75">
      <c r="J1912" s="33"/>
    </row>
    <row r="1913" ht="12.75">
      <c r="J1913" s="33"/>
    </row>
    <row r="1914" ht="12.75">
      <c r="J1914" s="33"/>
    </row>
    <row r="1915" ht="12.75">
      <c r="J1915" s="33"/>
    </row>
    <row r="1916" ht="12.75">
      <c r="J1916" s="33"/>
    </row>
    <row r="1917" ht="12.75">
      <c r="J1917" s="33"/>
    </row>
    <row r="1918" ht="12.75">
      <c r="J1918" s="33"/>
    </row>
    <row r="1919" ht="12.75">
      <c r="J1919" s="33"/>
    </row>
    <row r="1920" ht="12.75">
      <c r="J1920" s="33"/>
    </row>
    <row r="1921" ht="12.75">
      <c r="J1921" s="33"/>
    </row>
    <row r="1922" ht="12.75">
      <c r="J1922" s="33"/>
    </row>
    <row r="1923" ht="12.75">
      <c r="J1923" s="33"/>
    </row>
    <row r="1924" ht="12.75">
      <c r="J1924" s="33"/>
    </row>
    <row r="1925" ht="12.75">
      <c r="J1925" s="33"/>
    </row>
    <row r="1926" ht="12.75">
      <c r="J1926" s="33"/>
    </row>
    <row r="1927" ht="12.75">
      <c r="J1927" s="33"/>
    </row>
    <row r="1928" ht="12.75">
      <c r="J1928" s="33"/>
    </row>
    <row r="1929" ht="12.75">
      <c r="J1929" s="33"/>
    </row>
    <row r="1930" ht="12.75">
      <c r="J1930" s="33"/>
    </row>
    <row r="1931" ht="12.75">
      <c r="J1931" s="33"/>
    </row>
    <row r="1932" ht="12.75">
      <c r="J1932" s="33"/>
    </row>
    <row r="1933" ht="12.75">
      <c r="J1933" s="33"/>
    </row>
    <row r="1934" ht="12.75">
      <c r="J1934" s="33"/>
    </row>
    <row r="1935" ht="12.75">
      <c r="J1935" s="33"/>
    </row>
    <row r="1936" ht="12.75">
      <c r="J1936" s="33"/>
    </row>
    <row r="1937" ht="12.75">
      <c r="J1937" s="33"/>
    </row>
    <row r="1938" ht="12.75">
      <c r="J1938" s="33"/>
    </row>
    <row r="1939" ht="12.75">
      <c r="J1939" s="33"/>
    </row>
    <row r="1940" ht="12.75">
      <c r="J1940" s="33"/>
    </row>
    <row r="1941" ht="12.75">
      <c r="J1941" s="33"/>
    </row>
    <row r="1942" ht="12.75">
      <c r="J1942" s="33"/>
    </row>
    <row r="1943" ht="12.75">
      <c r="J1943" s="33"/>
    </row>
    <row r="1944" ht="12.75">
      <c r="J1944" s="33"/>
    </row>
    <row r="1945" ht="12.75">
      <c r="J1945" s="33"/>
    </row>
    <row r="1946" ht="12.75">
      <c r="J1946" s="33"/>
    </row>
    <row r="1947" ht="12.75">
      <c r="J1947" s="33"/>
    </row>
    <row r="1948" ht="12.75">
      <c r="J1948" s="33"/>
    </row>
    <row r="1949" ht="12.75">
      <c r="J1949" s="33"/>
    </row>
    <row r="1950" ht="12.75">
      <c r="J1950" s="33"/>
    </row>
    <row r="1951" ht="12.75">
      <c r="J1951" s="33"/>
    </row>
    <row r="1952" ht="12.75">
      <c r="J1952" s="33"/>
    </row>
    <row r="1953" ht="12.75">
      <c r="J1953" s="33"/>
    </row>
    <row r="1954" ht="12.75">
      <c r="J1954" s="33"/>
    </row>
    <row r="1955" ht="12.75">
      <c r="J1955" s="33"/>
    </row>
    <row r="1956" ht="12.75">
      <c r="J1956" s="33"/>
    </row>
    <row r="1957" ht="12.75">
      <c r="J1957" s="33"/>
    </row>
    <row r="1958" ht="12.75">
      <c r="J1958" s="33"/>
    </row>
    <row r="1959" ht="12.75">
      <c r="J1959" s="33"/>
    </row>
    <row r="1960" ht="12.75">
      <c r="J1960" s="33"/>
    </row>
    <row r="1961" ht="12.75">
      <c r="J1961" s="33"/>
    </row>
    <row r="1962" ht="12.75">
      <c r="J1962" s="33"/>
    </row>
    <row r="1963" ht="12.75">
      <c r="J1963" s="33"/>
    </row>
    <row r="1964" ht="12.75">
      <c r="J1964" s="33"/>
    </row>
    <row r="1965" ht="12.75">
      <c r="J1965" s="33"/>
    </row>
    <row r="1966" ht="12.75">
      <c r="J1966" s="33"/>
    </row>
    <row r="1967" ht="12.75">
      <c r="J1967" s="33"/>
    </row>
    <row r="1968" ht="12.75">
      <c r="J1968" s="33"/>
    </row>
    <row r="1969" ht="12.75">
      <c r="J1969" s="33"/>
    </row>
    <row r="1970" ht="12.75">
      <c r="J1970" s="33"/>
    </row>
    <row r="1971" ht="12.75">
      <c r="J1971" s="33"/>
    </row>
    <row r="1972" ht="12.75">
      <c r="J1972" s="33"/>
    </row>
    <row r="1973" ht="12.75">
      <c r="J1973" s="33"/>
    </row>
    <row r="1974" ht="12.75">
      <c r="J1974" s="33"/>
    </row>
    <row r="1975" ht="12.75">
      <c r="J1975" s="33"/>
    </row>
    <row r="1976" ht="12.75">
      <c r="J1976" s="33"/>
    </row>
    <row r="1977" ht="12.75">
      <c r="J1977" s="33"/>
    </row>
    <row r="1978" ht="12.75">
      <c r="J1978" s="33"/>
    </row>
    <row r="1979" ht="12.75">
      <c r="J1979" s="33"/>
    </row>
    <row r="1980" ht="12.75">
      <c r="J1980" s="33"/>
    </row>
    <row r="1981" ht="12.75">
      <c r="J1981" s="33"/>
    </row>
    <row r="1982" ht="12.75">
      <c r="J1982" s="33"/>
    </row>
    <row r="1983" ht="12.75">
      <c r="J1983" s="33"/>
    </row>
    <row r="1984" ht="12.75">
      <c r="J1984" s="33"/>
    </row>
    <row r="1985" ht="12.75">
      <c r="J1985" s="33"/>
    </row>
    <row r="1986" ht="12.75">
      <c r="J1986" s="33"/>
    </row>
    <row r="1987" ht="12.75">
      <c r="J1987" s="33"/>
    </row>
    <row r="1988" ht="12.75">
      <c r="J1988" s="33"/>
    </row>
    <row r="1989" ht="12.75">
      <c r="J1989" s="33"/>
    </row>
    <row r="1990" ht="12.75">
      <c r="J1990" s="33"/>
    </row>
    <row r="1991" ht="12.75">
      <c r="J1991" s="33"/>
    </row>
    <row r="1992" ht="12.75">
      <c r="J1992" s="33"/>
    </row>
    <row r="1993" ht="12.75">
      <c r="J1993" s="33"/>
    </row>
    <row r="1994" ht="12.75">
      <c r="J1994" s="33"/>
    </row>
    <row r="1995" ht="12.75">
      <c r="J1995" s="33"/>
    </row>
    <row r="1996" ht="12.75">
      <c r="J1996" s="33"/>
    </row>
    <row r="1997" ht="12.75">
      <c r="J1997" s="33"/>
    </row>
    <row r="1998" ht="12.75">
      <c r="J1998" s="33"/>
    </row>
    <row r="1999" ht="12.75">
      <c r="J1999" s="33"/>
    </row>
    <row r="2000" ht="12.75">
      <c r="J2000" s="33"/>
    </row>
    <row r="2001" ht="12.75">
      <c r="J2001" s="33"/>
    </row>
    <row r="2002" ht="12.75">
      <c r="J2002" s="33"/>
    </row>
    <row r="2003" ht="12.75">
      <c r="J2003" s="33"/>
    </row>
    <row r="2004" ht="12.75">
      <c r="J2004" s="33"/>
    </row>
    <row r="2005" ht="12.75">
      <c r="J2005" s="33"/>
    </row>
    <row r="2006" ht="12.75">
      <c r="J2006" s="33"/>
    </row>
    <row r="2007" ht="12.75">
      <c r="J2007" s="33"/>
    </row>
    <row r="2008" ht="12.75">
      <c r="J2008" s="33"/>
    </row>
    <row r="2009" ht="12.75">
      <c r="J2009" s="33"/>
    </row>
    <row r="2010" ht="12.75">
      <c r="J2010" s="33"/>
    </row>
    <row r="2011" ht="12.75">
      <c r="J2011" s="33"/>
    </row>
    <row r="2012" ht="12.75">
      <c r="J2012" s="33"/>
    </row>
    <row r="2013" ht="12.75">
      <c r="J2013" s="33"/>
    </row>
    <row r="2014" ht="12.75">
      <c r="J2014" s="33"/>
    </row>
    <row r="2015" ht="12.75">
      <c r="J2015" s="33"/>
    </row>
    <row r="2016" ht="12.75">
      <c r="J2016" s="33"/>
    </row>
    <row r="2017" ht="12.75">
      <c r="J2017" s="33"/>
    </row>
    <row r="2018" ht="12.75">
      <c r="J2018" s="33"/>
    </row>
    <row r="2019" ht="12.75">
      <c r="J2019" s="33"/>
    </row>
    <row r="2020" ht="12.75">
      <c r="J2020" s="33"/>
    </row>
    <row r="2021" ht="12.75">
      <c r="J2021" s="33"/>
    </row>
    <row r="2022" ht="12.75">
      <c r="J2022" s="33"/>
    </row>
    <row r="2023" ht="12.75">
      <c r="J2023" s="33"/>
    </row>
    <row r="2024" ht="12.75">
      <c r="J2024" s="33"/>
    </row>
    <row r="2025" ht="12.75">
      <c r="J2025" s="33"/>
    </row>
    <row r="2026" ht="12.75">
      <c r="J2026" s="33"/>
    </row>
    <row r="2027" ht="12.75">
      <c r="J2027" s="33"/>
    </row>
    <row r="2028" ht="12.75">
      <c r="J2028" s="33"/>
    </row>
    <row r="2029" ht="12.75">
      <c r="J2029" s="33"/>
    </row>
    <row r="2030" ht="12.75">
      <c r="J2030" s="33"/>
    </row>
    <row r="2031" ht="12.75">
      <c r="J2031" s="33"/>
    </row>
    <row r="2032" ht="12.75">
      <c r="J2032" s="33"/>
    </row>
    <row r="2033" ht="12.75">
      <c r="J2033" s="33"/>
    </row>
    <row r="2034" ht="12.75">
      <c r="J2034" s="33"/>
    </row>
    <row r="2035" ht="12.75">
      <c r="J2035" s="33"/>
    </row>
    <row r="2036" ht="12.75">
      <c r="J2036" s="33"/>
    </row>
    <row r="2037" ht="12.75">
      <c r="J2037" s="33"/>
    </row>
    <row r="2038" ht="12.75">
      <c r="J2038" s="33"/>
    </row>
    <row r="2039" ht="12.75">
      <c r="J2039" s="33"/>
    </row>
    <row r="2040" ht="12.75">
      <c r="J2040" s="33"/>
    </row>
    <row r="2041" ht="12.75">
      <c r="J2041" s="33"/>
    </row>
    <row r="2042" ht="12.75">
      <c r="J2042" s="33"/>
    </row>
    <row r="2043" ht="12.75">
      <c r="J2043" s="33"/>
    </row>
    <row r="2044" ht="12.75">
      <c r="J2044" s="33"/>
    </row>
    <row r="2045" ht="12.75">
      <c r="J2045" s="33"/>
    </row>
    <row r="2046" ht="12.75">
      <c r="J2046" s="33"/>
    </row>
    <row r="2047" ht="12.75">
      <c r="J2047" s="33"/>
    </row>
    <row r="2048" ht="12.75">
      <c r="J2048" s="33"/>
    </row>
    <row r="2049" ht="12.75">
      <c r="J2049" s="33"/>
    </row>
    <row r="2050" ht="12.75">
      <c r="J2050" s="33"/>
    </row>
    <row r="2051" ht="12.75">
      <c r="J2051" s="33"/>
    </row>
    <row r="2052" ht="12.75">
      <c r="J2052" s="33"/>
    </row>
    <row r="2053" ht="12.75">
      <c r="J2053" s="33"/>
    </row>
    <row r="2054" ht="12.75">
      <c r="J2054" s="33"/>
    </row>
    <row r="2055" ht="12.75">
      <c r="J2055" s="33"/>
    </row>
    <row r="2056" ht="12.75">
      <c r="J2056" s="33"/>
    </row>
    <row r="2057" ht="12.75">
      <c r="J2057" s="33"/>
    </row>
    <row r="2058" ht="12.75">
      <c r="J2058" s="33"/>
    </row>
    <row r="2059" ht="12.75">
      <c r="J2059" s="33"/>
    </row>
    <row r="2060" ht="12.75">
      <c r="J2060" s="33"/>
    </row>
    <row r="2061" ht="12.75">
      <c r="J2061" s="33"/>
    </row>
    <row r="2062" ht="12.75">
      <c r="J2062" s="33"/>
    </row>
    <row r="2063" ht="12.75">
      <c r="J2063" s="33"/>
    </row>
    <row r="2064" ht="12.75">
      <c r="J2064" s="33"/>
    </row>
    <row r="2065" ht="12.75">
      <c r="J2065" s="33"/>
    </row>
    <row r="2066" ht="12.75">
      <c r="J2066" s="33"/>
    </row>
    <row r="2067" ht="12.75">
      <c r="J2067" s="33"/>
    </row>
    <row r="2068" ht="12.75">
      <c r="J2068" s="33"/>
    </row>
    <row r="2069" ht="12.75">
      <c r="J2069" s="33"/>
    </row>
    <row r="2070" ht="12.75">
      <c r="J2070" s="33"/>
    </row>
    <row r="2071" ht="12.75">
      <c r="J2071" s="33"/>
    </row>
    <row r="2072" ht="12.75">
      <c r="J2072" s="33"/>
    </row>
    <row r="2073" ht="12.75">
      <c r="J2073" s="33"/>
    </row>
    <row r="2074" ht="12.75">
      <c r="J2074" s="33"/>
    </row>
    <row r="2075" ht="12.75">
      <c r="J2075" s="33"/>
    </row>
    <row r="2076" ht="12.75">
      <c r="J2076" s="33"/>
    </row>
    <row r="2077" ht="12.75">
      <c r="J2077" s="33"/>
    </row>
    <row r="2078" ht="12.75">
      <c r="J2078" s="33"/>
    </row>
    <row r="2079" ht="12.75">
      <c r="J2079" s="33"/>
    </row>
    <row r="2080" ht="12.75">
      <c r="J2080" s="33"/>
    </row>
    <row r="2081" ht="12.75">
      <c r="J2081" s="33"/>
    </row>
    <row r="2082" ht="12.75">
      <c r="J2082" s="33"/>
    </row>
    <row r="2083" ht="12.75">
      <c r="J2083" s="33"/>
    </row>
    <row r="2084" ht="12.75">
      <c r="J2084" s="33"/>
    </row>
    <row r="2085" ht="12.75">
      <c r="J2085" s="33"/>
    </row>
    <row r="2086" ht="12.75">
      <c r="J2086" s="33"/>
    </row>
    <row r="2087" ht="12.75">
      <c r="J2087" s="33"/>
    </row>
    <row r="2088" ht="12.75">
      <c r="J2088" s="33"/>
    </row>
    <row r="2089" ht="12.75">
      <c r="J2089" s="33"/>
    </row>
    <row r="2090" ht="12.75">
      <c r="J2090" s="33"/>
    </row>
    <row r="2091" ht="12.75">
      <c r="J2091" s="33"/>
    </row>
    <row r="2092" ht="12.75">
      <c r="J2092" s="33"/>
    </row>
    <row r="2093" ht="12.75">
      <c r="J2093" s="33"/>
    </row>
    <row r="2094" ht="12.75">
      <c r="J2094" s="33"/>
    </row>
    <row r="2095" ht="12.75">
      <c r="J2095" s="33"/>
    </row>
    <row r="2096" ht="12.75">
      <c r="J2096" s="33"/>
    </row>
    <row r="2097" ht="12.75">
      <c r="J2097" s="33"/>
    </row>
    <row r="2098" ht="12.75">
      <c r="J2098" s="33"/>
    </row>
    <row r="2099" ht="12.75">
      <c r="J2099" s="33"/>
    </row>
    <row r="2100" ht="12.75">
      <c r="J2100" s="33"/>
    </row>
    <row r="2101" ht="12.75">
      <c r="J2101" s="33"/>
    </row>
    <row r="2102" ht="12.75">
      <c r="J2102" s="33"/>
    </row>
    <row r="2103" ht="12.75">
      <c r="J2103" s="33"/>
    </row>
    <row r="2104" ht="12.75">
      <c r="J2104" s="33"/>
    </row>
    <row r="2105" ht="12.75">
      <c r="J2105" s="33"/>
    </row>
    <row r="2106" ht="12.75">
      <c r="J2106" s="33"/>
    </row>
    <row r="2107" ht="12.75">
      <c r="J2107" s="33"/>
    </row>
    <row r="2108" ht="12.75">
      <c r="J2108" s="33"/>
    </row>
    <row r="2109" ht="12.75">
      <c r="J2109" s="33"/>
    </row>
    <row r="2110" ht="12.75">
      <c r="J2110" s="33"/>
    </row>
    <row r="2111" ht="12.75">
      <c r="J2111" s="33"/>
    </row>
    <row r="2112" ht="12.75">
      <c r="J2112" s="33"/>
    </row>
    <row r="2113" ht="12.75">
      <c r="J2113" s="33"/>
    </row>
    <row r="2114" ht="12.75">
      <c r="J2114" s="33"/>
    </row>
    <row r="2115" ht="12.75">
      <c r="J2115" s="33"/>
    </row>
    <row r="2116" ht="12.75">
      <c r="J2116" s="33"/>
    </row>
    <row r="2117" ht="12.75">
      <c r="J2117" s="33"/>
    </row>
    <row r="2118" ht="12.75">
      <c r="J2118" s="33"/>
    </row>
    <row r="2119" ht="12.75">
      <c r="J2119" s="33"/>
    </row>
    <row r="2120" ht="12.75">
      <c r="J2120" s="33"/>
    </row>
    <row r="2121" ht="12.75">
      <c r="J2121" s="33"/>
    </row>
    <row r="2122" ht="12.75">
      <c r="J2122" s="33"/>
    </row>
    <row r="2123" ht="12.75">
      <c r="J2123" s="33"/>
    </row>
    <row r="2124" ht="12.75">
      <c r="J2124" s="33"/>
    </row>
    <row r="2125" ht="12.75">
      <c r="J2125" s="33"/>
    </row>
    <row r="2126" ht="12.75">
      <c r="J2126" s="33"/>
    </row>
    <row r="2127" ht="12.75">
      <c r="J2127" s="33"/>
    </row>
    <row r="2128" ht="12.75">
      <c r="J2128" s="33"/>
    </row>
    <row r="2129" ht="12.75">
      <c r="J2129" s="33"/>
    </row>
    <row r="2130" ht="12.75">
      <c r="J2130" s="33"/>
    </row>
    <row r="2131" ht="12.75">
      <c r="J2131" s="33"/>
    </row>
    <row r="2132" ht="12.75">
      <c r="J2132" s="33"/>
    </row>
    <row r="2133" ht="12.75">
      <c r="J2133" s="33"/>
    </row>
    <row r="2134" ht="12.75">
      <c r="J2134" s="33"/>
    </row>
    <row r="2135" ht="12.75">
      <c r="J2135" s="33"/>
    </row>
    <row r="2136" ht="12.75">
      <c r="J2136" s="33"/>
    </row>
    <row r="2137" ht="12.75">
      <c r="J2137" s="33"/>
    </row>
    <row r="2138" ht="12.75">
      <c r="J2138" s="33"/>
    </row>
    <row r="2139" ht="12.75">
      <c r="J2139" s="33"/>
    </row>
    <row r="2140" ht="12.75">
      <c r="J2140" s="33"/>
    </row>
    <row r="2141" ht="12.75">
      <c r="J2141" s="33"/>
    </row>
    <row r="2142" ht="12.75">
      <c r="J2142" s="33"/>
    </row>
    <row r="2143" ht="12.75">
      <c r="J2143" s="33"/>
    </row>
    <row r="2144" ht="12.75">
      <c r="J2144" s="33"/>
    </row>
    <row r="2145" ht="12.75">
      <c r="J2145" s="33"/>
    </row>
    <row r="2146" ht="12.75">
      <c r="J2146" s="33"/>
    </row>
    <row r="2147" ht="12.75">
      <c r="J2147" s="33"/>
    </row>
    <row r="2148" ht="12.75">
      <c r="J2148" s="33"/>
    </row>
    <row r="2149" ht="12.75">
      <c r="J2149" s="33"/>
    </row>
    <row r="2150" ht="12.75">
      <c r="J2150" s="33"/>
    </row>
    <row r="2151" ht="12.75">
      <c r="J2151" s="33"/>
    </row>
    <row r="2152" ht="12.75">
      <c r="J2152" s="33"/>
    </row>
    <row r="2153" ht="12.75">
      <c r="J2153" s="33"/>
    </row>
    <row r="2154" ht="12.75">
      <c r="J2154" s="33"/>
    </row>
    <row r="2155" ht="12.75">
      <c r="J2155" s="33"/>
    </row>
    <row r="2156" ht="12.75">
      <c r="J2156" s="33"/>
    </row>
    <row r="2157" ht="12.75">
      <c r="J2157" s="33"/>
    </row>
    <row r="2158" ht="12.75">
      <c r="J2158" s="33"/>
    </row>
    <row r="2159" ht="12.75">
      <c r="J2159" s="33"/>
    </row>
    <row r="2160" ht="12.75">
      <c r="J2160" s="33"/>
    </row>
    <row r="2161" ht="12.75">
      <c r="J2161" s="33"/>
    </row>
    <row r="2162" ht="12.75">
      <c r="J2162" s="33"/>
    </row>
    <row r="2163" ht="12.75">
      <c r="J2163" s="33"/>
    </row>
    <row r="2164" ht="12.75">
      <c r="J2164" s="33"/>
    </row>
    <row r="2165" ht="12.75">
      <c r="J2165" s="33"/>
    </row>
    <row r="2166" ht="12.75">
      <c r="J2166" s="33"/>
    </row>
    <row r="2167" ht="12.75">
      <c r="J2167" s="33"/>
    </row>
    <row r="2168" ht="12.75">
      <c r="J2168" s="33"/>
    </row>
    <row r="2169" ht="12.75">
      <c r="J2169" s="33"/>
    </row>
    <row r="2170" ht="12.75">
      <c r="J2170" s="33"/>
    </row>
    <row r="2171" ht="12.75">
      <c r="J2171" s="33"/>
    </row>
    <row r="2172" ht="12.75">
      <c r="J2172" s="33"/>
    </row>
    <row r="2173" ht="12.75">
      <c r="J2173" s="33"/>
    </row>
    <row r="2174" ht="12.75">
      <c r="J2174" s="33"/>
    </row>
    <row r="2175" ht="12.75">
      <c r="J2175" s="33"/>
    </row>
    <row r="2176" ht="12.75">
      <c r="J2176" s="33"/>
    </row>
    <row r="2177" ht="12.75">
      <c r="J2177" s="33"/>
    </row>
    <row r="2178" ht="12.75">
      <c r="J2178" s="33"/>
    </row>
    <row r="2179" ht="12.75">
      <c r="J2179" s="33"/>
    </row>
    <row r="2180" ht="12.75">
      <c r="J2180" s="33"/>
    </row>
    <row r="2181" ht="12.75">
      <c r="J2181" s="33"/>
    </row>
    <row r="2182" ht="12.75">
      <c r="J2182" s="33"/>
    </row>
    <row r="2183" ht="12.75">
      <c r="J2183" s="33"/>
    </row>
    <row r="2184" ht="12.75">
      <c r="J2184" s="33"/>
    </row>
    <row r="2185" ht="12.75">
      <c r="J2185" s="33"/>
    </row>
    <row r="2186" ht="12.75">
      <c r="J2186" s="33"/>
    </row>
    <row r="2187" ht="12.75">
      <c r="J2187" s="33"/>
    </row>
    <row r="2188" ht="12.75">
      <c r="J2188" s="33"/>
    </row>
    <row r="2189" ht="12.75">
      <c r="J2189" s="33"/>
    </row>
    <row r="2190" ht="12.75">
      <c r="J2190" s="33"/>
    </row>
    <row r="2191" ht="12.75">
      <c r="J2191" s="33"/>
    </row>
    <row r="2192" ht="12.75">
      <c r="J2192" s="33"/>
    </row>
    <row r="2193" ht="12.75">
      <c r="J2193" s="33"/>
    </row>
    <row r="2194" ht="12.75">
      <c r="J2194" s="33"/>
    </row>
    <row r="2195" ht="12.75">
      <c r="J2195" s="33"/>
    </row>
    <row r="2196" ht="12.75">
      <c r="J2196" s="33"/>
    </row>
    <row r="2197" ht="12.75">
      <c r="J2197" s="33"/>
    </row>
    <row r="2198" ht="12.75">
      <c r="J2198" s="33"/>
    </row>
    <row r="2199" ht="12.75">
      <c r="J2199" s="33"/>
    </row>
    <row r="2200" ht="12.75">
      <c r="J2200" s="33"/>
    </row>
    <row r="2201" ht="12.75">
      <c r="J2201" s="33"/>
    </row>
    <row r="2202" ht="12.75">
      <c r="J2202" s="33"/>
    </row>
    <row r="2203" ht="12.75">
      <c r="J2203" s="33"/>
    </row>
    <row r="2204" ht="12.75">
      <c r="J2204" s="33"/>
    </row>
    <row r="2205" ht="12.75">
      <c r="J2205" s="33"/>
    </row>
    <row r="2206" ht="12.75">
      <c r="J2206" s="33"/>
    </row>
    <row r="2207" ht="12.75">
      <c r="J2207" s="33"/>
    </row>
    <row r="2208" ht="12.75">
      <c r="J2208" s="33"/>
    </row>
    <row r="2209" ht="12.75">
      <c r="J2209" s="33"/>
    </row>
    <row r="2210" ht="12.75">
      <c r="J2210" s="33"/>
    </row>
    <row r="2211" ht="12.75">
      <c r="J2211" s="33"/>
    </row>
    <row r="2212" ht="12.75">
      <c r="J2212" s="33"/>
    </row>
    <row r="2213" ht="12.75">
      <c r="J2213" s="33"/>
    </row>
    <row r="2214" ht="12.75">
      <c r="J2214" s="33"/>
    </row>
    <row r="2215" ht="12.75">
      <c r="J2215" s="33"/>
    </row>
    <row r="2216" ht="12.75">
      <c r="J2216" s="33"/>
    </row>
    <row r="2217" ht="12.75">
      <c r="J2217" s="33"/>
    </row>
    <row r="2218" ht="12.75">
      <c r="J2218" s="33"/>
    </row>
    <row r="2219" ht="12.75">
      <c r="J2219" s="33"/>
    </row>
    <row r="2220" ht="12.75">
      <c r="J2220" s="33"/>
    </row>
    <row r="2221" ht="12.75">
      <c r="J2221" s="33"/>
    </row>
    <row r="2222" ht="12.75">
      <c r="J2222" s="33"/>
    </row>
    <row r="2223" ht="12.75">
      <c r="J2223" s="33"/>
    </row>
    <row r="2224" ht="12.75">
      <c r="J2224" s="33"/>
    </row>
    <row r="2225" ht="12.75">
      <c r="J2225" s="33"/>
    </row>
    <row r="2226" ht="12.75">
      <c r="J2226" s="33"/>
    </row>
    <row r="2227" ht="12.75">
      <c r="J2227" s="33"/>
    </row>
    <row r="2228" ht="12.75">
      <c r="J2228" s="33"/>
    </row>
    <row r="2229" ht="12.75">
      <c r="J2229" s="33"/>
    </row>
    <row r="2230" ht="12.75">
      <c r="J2230" s="33"/>
    </row>
    <row r="2231" ht="12.75">
      <c r="J2231" s="33"/>
    </row>
    <row r="2232" ht="12.75">
      <c r="J2232" s="33"/>
    </row>
    <row r="2233" ht="12.75">
      <c r="J2233" s="33"/>
    </row>
    <row r="2234" ht="12.75">
      <c r="J2234" s="33"/>
    </row>
    <row r="2235" ht="12.75">
      <c r="J2235" s="33"/>
    </row>
    <row r="2236" ht="12.75">
      <c r="J2236" s="33"/>
    </row>
    <row r="2237" ht="12.75">
      <c r="J2237" s="33"/>
    </row>
    <row r="2238" ht="12.75">
      <c r="J2238" s="33"/>
    </row>
    <row r="2239" ht="12.75">
      <c r="J2239" s="33"/>
    </row>
    <row r="2240" ht="12.75">
      <c r="J2240" s="33"/>
    </row>
    <row r="2241" ht="12.75">
      <c r="J2241" s="33"/>
    </row>
    <row r="2242" ht="12.75">
      <c r="J2242" s="33"/>
    </row>
    <row r="2243" ht="12.75">
      <c r="J2243" s="33"/>
    </row>
    <row r="2244" ht="12.75">
      <c r="J2244" s="33"/>
    </row>
    <row r="2245" ht="12.75">
      <c r="J2245" s="33"/>
    </row>
    <row r="2246" ht="12.75">
      <c r="J2246" s="33"/>
    </row>
    <row r="2247" ht="12.75">
      <c r="J2247" s="33"/>
    </row>
    <row r="2248" ht="12.75">
      <c r="J2248" s="33"/>
    </row>
    <row r="2249" ht="12.75">
      <c r="J2249" s="33"/>
    </row>
    <row r="2250" ht="12.75">
      <c r="J2250" s="33"/>
    </row>
    <row r="2251" ht="12.75">
      <c r="J2251" s="33"/>
    </row>
    <row r="2252" ht="12.75">
      <c r="J2252" s="33"/>
    </row>
    <row r="2253" ht="12.75">
      <c r="J2253" s="33"/>
    </row>
    <row r="2254" ht="12.75">
      <c r="J2254" s="33"/>
    </row>
    <row r="2255" ht="12.75">
      <c r="J2255" s="33"/>
    </row>
    <row r="2256" ht="12.75">
      <c r="J2256" s="33"/>
    </row>
    <row r="2257" ht="12.75">
      <c r="J2257" s="33"/>
    </row>
    <row r="2258" ht="12.75">
      <c r="J2258" s="33"/>
    </row>
    <row r="2259" ht="12.75">
      <c r="J2259" s="33"/>
    </row>
    <row r="2260" ht="12.75">
      <c r="J2260" s="33"/>
    </row>
    <row r="2261" ht="12.75">
      <c r="J2261" s="33"/>
    </row>
    <row r="2262" ht="12.75">
      <c r="J2262" s="33"/>
    </row>
    <row r="2263" ht="12.75">
      <c r="J2263" s="33"/>
    </row>
    <row r="2264" ht="12.75">
      <c r="J2264" s="33"/>
    </row>
    <row r="2265" ht="12.75">
      <c r="J2265" s="33"/>
    </row>
    <row r="2266" ht="12.75">
      <c r="J2266" s="33"/>
    </row>
    <row r="2267" ht="12.75">
      <c r="J2267" s="33"/>
    </row>
    <row r="2268" ht="12.75">
      <c r="J2268" s="33"/>
    </row>
    <row r="2269" ht="12.75">
      <c r="J2269" s="33"/>
    </row>
    <row r="2270" ht="12.75">
      <c r="J2270" s="33"/>
    </row>
    <row r="2271" ht="12.75">
      <c r="J2271" s="33"/>
    </row>
    <row r="2272" ht="12.75">
      <c r="J2272" s="33"/>
    </row>
    <row r="2273" ht="12.75">
      <c r="J2273" s="33"/>
    </row>
    <row r="2274" ht="12.75">
      <c r="J2274" s="33"/>
    </row>
    <row r="2275" ht="12.75">
      <c r="J2275" s="33"/>
    </row>
    <row r="2276" ht="12.75">
      <c r="J2276" s="33"/>
    </row>
    <row r="2277" ht="12.75">
      <c r="J2277" s="33"/>
    </row>
    <row r="2278" ht="12.75">
      <c r="J2278" s="33"/>
    </row>
    <row r="2279" ht="12.75">
      <c r="J2279" s="33"/>
    </row>
    <row r="2280" ht="12.75">
      <c r="J2280" s="33"/>
    </row>
    <row r="2281" ht="12.75">
      <c r="J2281" s="33"/>
    </row>
    <row r="2282" ht="12.75">
      <c r="J2282" s="33"/>
    </row>
    <row r="2283" ht="12.75">
      <c r="J2283" s="33"/>
    </row>
    <row r="2284" ht="12.75">
      <c r="J2284" s="33"/>
    </row>
    <row r="2285" ht="12.75">
      <c r="J2285" s="33"/>
    </row>
    <row r="2286" ht="12.75">
      <c r="J2286" s="33"/>
    </row>
    <row r="2287" ht="12.75">
      <c r="J2287" s="33"/>
    </row>
    <row r="2288" ht="12.75">
      <c r="J2288" s="33"/>
    </row>
    <row r="2289" ht="12.75">
      <c r="J2289" s="33"/>
    </row>
    <row r="2290" ht="12.75">
      <c r="J2290" s="33"/>
    </row>
    <row r="2291" ht="12.75">
      <c r="J2291" s="33"/>
    </row>
    <row r="2292" ht="12.75">
      <c r="J2292" s="33"/>
    </row>
    <row r="2293" ht="12.75">
      <c r="J2293" s="33"/>
    </row>
    <row r="2294" ht="12.75">
      <c r="J2294" s="33"/>
    </row>
    <row r="2295" ht="12.75">
      <c r="J2295" s="33"/>
    </row>
    <row r="2296" ht="12.75">
      <c r="J2296" s="33"/>
    </row>
    <row r="2297" ht="12.75">
      <c r="J2297" s="33"/>
    </row>
    <row r="2298" ht="12.75">
      <c r="J2298" s="33"/>
    </row>
    <row r="2299" ht="12.75">
      <c r="J2299" s="33"/>
    </row>
    <row r="2300" ht="12.75">
      <c r="J2300" s="33"/>
    </row>
    <row r="2301" ht="12.75">
      <c r="J2301" s="33"/>
    </row>
    <row r="2302" ht="12.75">
      <c r="J2302" s="33"/>
    </row>
    <row r="2303" ht="12.75">
      <c r="J2303" s="33"/>
    </row>
    <row r="2304" ht="12.75">
      <c r="J2304" s="33"/>
    </row>
    <row r="2305" ht="12.75">
      <c r="J2305" s="33"/>
    </row>
    <row r="2306" ht="12.75">
      <c r="J2306" s="33"/>
    </row>
    <row r="2307" ht="12.75">
      <c r="J2307" s="33"/>
    </row>
    <row r="2308" ht="12.75">
      <c r="J2308" s="33"/>
    </row>
    <row r="2309" ht="12.75">
      <c r="J2309" s="33"/>
    </row>
    <row r="2310" ht="12.75">
      <c r="J2310" s="33"/>
    </row>
    <row r="2311" ht="12.75">
      <c r="J2311" s="33"/>
    </row>
    <row r="2312" ht="12.75">
      <c r="J2312" s="33"/>
    </row>
    <row r="2313" ht="12.75">
      <c r="J2313" s="33"/>
    </row>
    <row r="2314" ht="12.75">
      <c r="J2314" s="33"/>
    </row>
    <row r="2315" ht="12.75">
      <c r="J2315" s="33"/>
    </row>
    <row r="2316" ht="12.75">
      <c r="J2316" s="33"/>
    </row>
    <row r="2317" ht="12.75">
      <c r="J2317" s="33"/>
    </row>
    <row r="2318" ht="12.75">
      <c r="J2318" s="33"/>
    </row>
    <row r="2319" ht="12.75">
      <c r="J2319" s="33"/>
    </row>
    <row r="2320" ht="12.75">
      <c r="J2320" s="33"/>
    </row>
    <row r="2321" ht="12.75">
      <c r="J2321" s="33"/>
    </row>
    <row r="2322" ht="12.75">
      <c r="J2322" s="33"/>
    </row>
    <row r="2323" ht="12.75">
      <c r="J2323" s="33"/>
    </row>
    <row r="2324" ht="12.75">
      <c r="J2324" s="33"/>
    </row>
    <row r="2325" ht="12.75">
      <c r="J2325" s="33"/>
    </row>
    <row r="2326" ht="12.75">
      <c r="J2326" s="33"/>
    </row>
    <row r="2327" ht="12.75">
      <c r="J2327" s="33"/>
    </row>
    <row r="2328" ht="12.75">
      <c r="J2328" s="33"/>
    </row>
    <row r="2329" ht="12.75">
      <c r="J2329" s="33"/>
    </row>
    <row r="2330" ht="12.75">
      <c r="J2330" s="33"/>
    </row>
    <row r="2331" ht="12.75">
      <c r="J2331" s="33"/>
    </row>
    <row r="2332" ht="12.75">
      <c r="J2332" s="33"/>
    </row>
    <row r="2333" ht="12.75">
      <c r="J2333" s="33"/>
    </row>
    <row r="2334" ht="12.75">
      <c r="J2334" s="33"/>
    </row>
    <row r="2335" ht="12.75">
      <c r="J2335" s="33"/>
    </row>
    <row r="2336" ht="12.75">
      <c r="J2336" s="33"/>
    </row>
    <row r="2337" ht="12.75">
      <c r="J2337" s="33"/>
    </row>
    <row r="2338" ht="12.75">
      <c r="J2338" s="33"/>
    </row>
    <row r="2339" ht="12.75">
      <c r="J2339" s="33"/>
    </row>
    <row r="2340" ht="12.75">
      <c r="J2340" s="33"/>
    </row>
    <row r="2341" ht="12.75">
      <c r="J2341" s="33"/>
    </row>
    <row r="2342" ht="12.75">
      <c r="J2342" s="33"/>
    </row>
    <row r="2343" ht="12.75">
      <c r="J2343" s="33"/>
    </row>
    <row r="2344" ht="12.75">
      <c r="J2344" s="33"/>
    </row>
    <row r="2345" ht="12.75">
      <c r="J2345" s="33"/>
    </row>
    <row r="2346" ht="12.75">
      <c r="J2346" s="33"/>
    </row>
    <row r="2347" ht="12.75">
      <c r="J2347" s="33"/>
    </row>
    <row r="2348" ht="12.75">
      <c r="J2348" s="33"/>
    </row>
    <row r="2349" ht="12.75">
      <c r="J2349" s="33"/>
    </row>
    <row r="2350" ht="12.75">
      <c r="J2350" s="33"/>
    </row>
    <row r="2351" ht="12.75">
      <c r="J2351" s="33"/>
    </row>
    <row r="2352" ht="12.75">
      <c r="J2352" s="33"/>
    </row>
    <row r="2353" ht="12.75">
      <c r="J2353" s="33"/>
    </row>
    <row r="2354" ht="12.75">
      <c r="J2354" s="33"/>
    </row>
    <row r="2355" ht="12.75">
      <c r="J2355" s="33"/>
    </row>
    <row r="2356" ht="12.75">
      <c r="J2356" s="33"/>
    </row>
    <row r="2357" ht="12.75">
      <c r="J2357" s="33"/>
    </row>
    <row r="2358" ht="12.75">
      <c r="J2358" s="33"/>
    </row>
    <row r="2359" ht="12.75">
      <c r="J2359" s="33"/>
    </row>
    <row r="2360" ht="12.75">
      <c r="J2360" s="33"/>
    </row>
    <row r="2361" ht="12.75">
      <c r="J2361" s="33"/>
    </row>
    <row r="2362" ht="12.75">
      <c r="J2362" s="33"/>
    </row>
    <row r="2363" ht="12.75">
      <c r="J2363" s="33"/>
    </row>
    <row r="2364" ht="12.75">
      <c r="J2364" s="33"/>
    </row>
    <row r="2365" ht="12.75">
      <c r="J2365" s="33"/>
    </row>
    <row r="2366" ht="12.75">
      <c r="J2366" s="33"/>
    </row>
    <row r="2367" ht="12.75">
      <c r="J2367" s="33"/>
    </row>
    <row r="2368" ht="12.75">
      <c r="J2368" s="33"/>
    </row>
    <row r="2369" ht="12.75">
      <c r="J2369" s="33"/>
    </row>
    <row r="2370" ht="12.75">
      <c r="J2370" s="33"/>
    </row>
    <row r="2371" ht="12.75">
      <c r="J2371" s="33"/>
    </row>
    <row r="2372" ht="12.75">
      <c r="J2372" s="33"/>
    </row>
    <row r="2373" ht="12.75">
      <c r="J2373" s="33"/>
    </row>
    <row r="2374" ht="12.75">
      <c r="J2374" s="33"/>
    </row>
    <row r="2375" ht="12.75">
      <c r="J2375" s="33"/>
    </row>
    <row r="2376" ht="12.75">
      <c r="J2376" s="33"/>
    </row>
    <row r="2377" ht="12.75">
      <c r="J2377" s="33"/>
    </row>
    <row r="2378" ht="12.75">
      <c r="J2378" s="33"/>
    </row>
    <row r="2379" ht="12.75">
      <c r="J2379" s="33"/>
    </row>
    <row r="2380" ht="12.75">
      <c r="J2380" s="33"/>
    </row>
    <row r="2381" ht="12.75">
      <c r="J2381" s="33"/>
    </row>
    <row r="2382" ht="12.75">
      <c r="J2382" s="33"/>
    </row>
    <row r="2383" ht="12.75">
      <c r="J2383" s="33"/>
    </row>
    <row r="2384" ht="12.75">
      <c r="J2384" s="33"/>
    </row>
    <row r="2385" ht="12.75">
      <c r="J2385" s="33"/>
    </row>
    <row r="2386" ht="12.75">
      <c r="J2386" s="33"/>
    </row>
    <row r="2387" ht="12.75">
      <c r="J2387" s="33"/>
    </row>
    <row r="2388" ht="12.75">
      <c r="J2388" s="33"/>
    </row>
    <row r="2389" ht="12.75">
      <c r="J2389" s="33"/>
    </row>
    <row r="2390" ht="12.75">
      <c r="J2390" s="33"/>
    </row>
    <row r="2391" ht="12.75">
      <c r="J2391" s="33"/>
    </row>
    <row r="2392" ht="12.75">
      <c r="J2392" s="33"/>
    </row>
    <row r="2393" ht="12.75">
      <c r="J2393" s="33"/>
    </row>
    <row r="2394" ht="12.75">
      <c r="J2394" s="33"/>
    </row>
    <row r="2395" ht="12.75">
      <c r="J2395" s="33"/>
    </row>
    <row r="2396" ht="12.75">
      <c r="J2396" s="33"/>
    </row>
    <row r="2397" ht="12.75">
      <c r="J2397" s="33"/>
    </row>
    <row r="2398" ht="12.75">
      <c r="J2398" s="33"/>
    </row>
    <row r="2399" ht="12.75">
      <c r="J2399" s="33"/>
    </row>
    <row r="2400" ht="12.75">
      <c r="J2400" s="33"/>
    </row>
    <row r="2401" ht="12.75">
      <c r="J2401" s="33"/>
    </row>
    <row r="2402" ht="12.75">
      <c r="J2402" s="33"/>
    </row>
    <row r="2403" ht="12.75">
      <c r="J2403" s="33"/>
    </row>
    <row r="2404" ht="12.75">
      <c r="J2404" s="33"/>
    </row>
    <row r="2405" ht="12.75">
      <c r="J2405" s="33"/>
    </row>
    <row r="2406" ht="12.75">
      <c r="J2406" s="33"/>
    </row>
    <row r="2407" ht="12.75">
      <c r="J2407" s="33"/>
    </row>
    <row r="2408" ht="12.75">
      <c r="J2408" s="33"/>
    </row>
    <row r="2409" ht="12.75">
      <c r="J2409" s="33"/>
    </row>
    <row r="2410" ht="12.75">
      <c r="J2410" s="33"/>
    </row>
    <row r="2411" ht="12.75">
      <c r="J2411" s="33"/>
    </row>
    <row r="2412" ht="12.75">
      <c r="J2412" s="33"/>
    </row>
    <row r="2413" ht="12.75">
      <c r="J2413" s="33"/>
    </row>
    <row r="2414" ht="12.75">
      <c r="J2414" s="33"/>
    </row>
    <row r="2415" ht="12.75">
      <c r="J2415" s="33"/>
    </row>
    <row r="2416" ht="12.75">
      <c r="J2416" s="33"/>
    </row>
    <row r="2417" ht="12.75">
      <c r="J2417" s="33"/>
    </row>
    <row r="2418" ht="12.75">
      <c r="J2418" s="33"/>
    </row>
    <row r="2419" ht="12.75">
      <c r="J2419" s="33"/>
    </row>
    <row r="2420" ht="12.75">
      <c r="J2420" s="33"/>
    </row>
    <row r="2421" ht="12.75">
      <c r="J2421" s="33"/>
    </row>
    <row r="2422" ht="12.75">
      <c r="J2422" s="33"/>
    </row>
    <row r="2423" ht="12.75">
      <c r="J2423" s="33"/>
    </row>
    <row r="2424" ht="12.75">
      <c r="J2424" s="33"/>
    </row>
    <row r="2425" ht="12.75">
      <c r="J2425" s="33"/>
    </row>
    <row r="2426" ht="12.75">
      <c r="J2426" s="33"/>
    </row>
    <row r="2427" ht="12.75">
      <c r="J2427" s="33"/>
    </row>
    <row r="2428" ht="12.75">
      <c r="J2428" s="33"/>
    </row>
    <row r="2429" ht="12.75">
      <c r="J2429" s="33"/>
    </row>
    <row r="2430" ht="12.75">
      <c r="J2430" s="33"/>
    </row>
    <row r="2431" ht="12.75">
      <c r="J2431" s="33"/>
    </row>
    <row r="2432" ht="12.75">
      <c r="J2432" s="33"/>
    </row>
    <row r="2433" ht="12.75">
      <c r="J2433" s="33"/>
    </row>
    <row r="2434" ht="12.75">
      <c r="J2434" s="33"/>
    </row>
    <row r="2435" ht="12.75">
      <c r="J2435" s="33"/>
    </row>
    <row r="2436" ht="12.75">
      <c r="J2436" s="33"/>
    </row>
    <row r="2437" ht="12.75">
      <c r="J2437" s="33"/>
    </row>
    <row r="2438" ht="12.75">
      <c r="J2438" s="33"/>
    </row>
    <row r="2439" ht="12.75">
      <c r="J2439" s="33"/>
    </row>
    <row r="2440" ht="12.75">
      <c r="J2440" s="33"/>
    </row>
    <row r="2441" ht="12.75">
      <c r="J2441" s="33"/>
    </row>
    <row r="2442" ht="12.75">
      <c r="J2442" s="33"/>
    </row>
    <row r="2443" ht="12.75">
      <c r="J2443" s="33"/>
    </row>
    <row r="2444" ht="12.75">
      <c r="J2444" s="33"/>
    </row>
    <row r="2445" ht="12.75">
      <c r="J2445" s="33"/>
    </row>
    <row r="2446" ht="12.75">
      <c r="J2446" s="33"/>
    </row>
    <row r="2447" ht="12.75">
      <c r="J2447" s="33"/>
    </row>
    <row r="2448" ht="12.75">
      <c r="J2448" s="33"/>
    </row>
    <row r="2449" ht="12.75">
      <c r="J2449" s="33"/>
    </row>
    <row r="2450" ht="12.75">
      <c r="J2450" s="33"/>
    </row>
    <row r="2451" ht="12.75">
      <c r="J2451" s="33"/>
    </row>
    <row r="2452" ht="12.75">
      <c r="J2452" s="33"/>
    </row>
    <row r="2453" ht="12.75">
      <c r="J2453" s="33"/>
    </row>
    <row r="2454" ht="12.75">
      <c r="J2454" s="33"/>
    </row>
    <row r="2455" ht="12.75">
      <c r="J2455" s="33"/>
    </row>
    <row r="2456" ht="12.75">
      <c r="J2456" s="33"/>
    </row>
    <row r="2457" ht="12.75">
      <c r="J2457" s="33"/>
    </row>
    <row r="2458" ht="12.75">
      <c r="J2458" s="33"/>
    </row>
    <row r="2459" ht="12.75">
      <c r="J2459" s="33"/>
    </row>
    <row r="2460" ht="12.75">
      <c r="J2460" s="33"/>
    </row>
    <row r="2461" ht="12.75">
      <c r="J2461" s="33"/>
    </row>
    <row r="2462" ht="12.75">
      <c r="J2462" s="33"/>
    </row>
    <row r="2463" ht="12.75">
      <c r="J2463" s="33"/>
    </row>
    <row r="2464" ht="12.75">
      <c r="J2464" s="33"/>
    </row>
    <row r="2465" ht="12.75">
      <c r="J2465" s="33"/>
    </row>
    <row r="2466" ht="12.75">
      <c r="J2466" s="33"/>
    </row>
    <row r="2467" ht="12.75">
      <c r="J2467" s="33"/>
    </row>
    <row r="2468" ht="12.75">
      <c r="J2468" s="33"/>
    </row>
    <row r="2469" ht="12.75">
      <c r="J2469" s="33"/>
    </row>
    <row r="2470" ht="12.75">
      <c r="J2470" s="33"/>
    </row>
    <row r="2471" ht="12.75">
      <c r="J2471" s="33"/>
    </row>
    <row r="2472" ht="12.75">
      <c r="J2472" s="33"/>
    </row>
    <row r="2473" ht="12.75">
      <c r="J2473" s="33"/>
    </row>
    <row r="2474" ht="12.75">
      <c r="J2474" s="33"/>
    </row>
    <row r="2475" ht="12.75">
      <c r="J2475" s="33"/>
    </row>
    <row r="2476" ht="12.75">
      <c r="J2476" s="33"/>
    </row>
    <row r="2477" ht="12.75">
      <c r="J2477" s="33"/>
    </row>
    <row r="2478" ht="12.75">
      <c r="J2478" s="33"/>
    </row>
    <row r="2479" ht="12.75">
      <c r="J2479" s="33"/>
    </row>
    <row r="2480" ht="12.75">
      <c r="J2480" s="33"/>
    </row>
    <row r="2481" ht="12.75">
      <c r="J2481" s="33"/>
    </row>
    <row r="2482" ht="12.75">
      <c r="J2482" s="33"/>
    </row>
    <row r="2483" ht="12.75">
      <c r="J2483" s="33"/>
    </row>
    <row r="2484" ht="12.75">
      <c r="J2484" s="33"/>
    </row>
    <row r="2485" ht="12.75">
      <c r="J2485" s="33"/>
    </row>
    <row r="2486" ht="12.75">
      <c r="J2486" s="33"/>
    </row>
    <row r="2487" ht="12.75">
      <c r="J2487" s="33"/>
    </row>
    <row r="2488" ht="12.75">
      <c r="J2488" s="33"/>
    </row>
    <row r="2489" ht="12.75">
      <c r="J2489" s="33"/>
    </row>
    <row r="2490" ht="12.75">
      <c r="J2490" s="33"/>
    </row>
    <row r="2491" ht="12.75">
      <c r="J2491" s="33"/>
    </row>
    <row r="2492" ht="12.75">
      <c r="J2492" s="33"/>
    </row>
    <row r="2493" ht="12.75">
      <c r="J2493" s="33"/>
    </row>
    <row r="2494" ht="12.75">
      <c r="J2494" s="33"/>
    </row>
    <row r="2495" ht="12.75">
      <c r="J2495" s="33"/>
    </row>
    <row r="2496" ht="12.75">
      <c r="J2496" s="33"/>
    </row>
    <row r="2497" ht="12.75">
      <c r="J2497" s="33"/>
    </row>
    <row r="2498" ht="12.75">
      <c r="J2498" s="33"/>
    </row>
    <row r="2499" ht="12.75">
      <c r="J2499" s="33"/>
    </row>
    <row r="2500" ht="12.75">
      <c r="J2500" s="33"/>
    </row>
    <row r="2501" ht="12.75">
      <c r="J2501" s="33"/>
    </row>
    <row r="2502" ht="12.75">
      <c r="J2502" s="33"/>
    </row>
    <row r="2503" ht="12.75">
      <c r="J2503" s="33"/>
    </row>
    <row r="2504" ht="12.75">
      <c r="J2504" s="33"/>
    </row>
    <row r="2505" ht="12.75">
      <c r="J2505" s="33"/>
    </row>
    <row r="2506" ht="12.75">
      <c r="J2506" s="33"/>
    </row>
    <row r="2507" ht="12.75">
      <c r="J2507" s="33"/>
    </row>
    <row r="2508" ht="12.75">
      <c r="J2508" s="33"/>
    </row>
    <row r="2509" ht="12.75">
      <c r="J2509" s="33"/>
    </row>
    <row r="2510" ht="12.75">
      <c r="J2510" s="33"/>
    </row>
    <row r="2511" ht="12.75">
      <c r="J2511" s="33"/>
    </row>
    <row r="2512" ht="12.75">
      <c r="J2512" s="33"/>
    </row>
    <row r="2513" ht="12.75">
      <c r="J2513" s="33"/>
    </row>
    <row r="2514" ht="12.75">
      <c r="J2514" s="33"/>
    </row>
    <row r="2515" ht="12.75">
      <c r="J2515" s="33"/>
    </row>
    <row r="2516" ht="12.75">
      <c r="J2516" s="33"/>
    </row>
    <row r="2517" ht="12.75">
      <c r="J2517" s="33"/>
    </row>
    <row r="2518" ht="12.75">
      <c r="J2518" s="33"/>
    </row>
    <row r="2519" ht="12.75">
      <c r="J2519" s="33"/>
    </row>
    <row r="2520" ht="12.75">
      <c r="J2520" s="33"/>
    </row>
    <row r="2521" ht="12.75">
      <c r="J2521" s="33"/>
    </row>
    <row r="2522" ht="12.75">
      <c r="J2522" s="33"/>
    </row>
    <row r="2523" ht="12.75">
      <c r="J2523" s="33"/>
    </row>
    <row r="2524" ht="12.75">
      <c r="J2524" s="33"/>
    </row>
    <row r="2525" ht="12.75">
      <c r="J2525" s="33"/>
    </row>
    <row r="2526" ht="12.75">
      <c r="J2526" s="33"/>
    </row>
    <row r="2527" ht="12.75">
      <c r="J2527" s="33"/>
    </row>
    <row r="2528" ht="12.75">
      <c r="J2528" s="33"/>
    </row>
    <row r="2529" ht="12.75">
      <c r="J2529" s="33"/>
    </row>
    <row r="2530" ht="12.75">
      <c r="J2530" s="33"/>
    </row>
    <row r="2531" ht="12.75">
      <c r="J2531" s="33"/>
    </row>
    <row r="2532" ht="12.75">
      <c r="J2532" s="33"/>
    </row>
    <row r="2533" ht="12.75">
      <c r="J2533" s="33"/>
    </row>
    <row r="2534" ht="12.75">
      <c r="J2534" s="33"/>
    </row>
    <row r="2535" ht="12.75">
      <c r="J2535" s="33"/>
    </row>
    <row r="2536" ht="12.75">
      <c r="J2536" s="33"/>
    </row>
    <row r="2537" ht="12.75">
      <c r="J2537" s="33"/>
    </row>
    <row r="2538" ht="12.75">
      <c r="J2538" s="33"/>
    </row>
    <row r="2539" ht="12.75">
      <c r="J2539" s="33"/>
    </row>
    <row r="2540" ht="12.75">
      <c r="J2540" s="33"/>
    </row>
    <row r="2541" ht="12.75">
      <c r="J2541" s="33"/>
    </row>
    <row r="2542" ht="12.75">
      <c r="J2542" s="33"/>
    </row>
    <row r="2543" ht="12.75">
      <c r="J2543" s="33"/>
    </row>
    <row r="2544" ht="12.75">
      <c r="J2544" s="33"/>
    </row>
    <row r="2545" ht="12.75">
      <c r="J2545" s="33"/>
    </row>
    <row r="2546" ht="12.75">
      <c r="J2546" s="33"/>
    </row>
    <row r="2547" ht="12.75">
      <c r="J2547" s="33"/>
    </row>
    <row r="2548" ht="12.75">
      <c r="J2548" s="33"/>
    </row>
    <row r="2549" ht="12.75">
      <c r="J2549" s="33"/>
    </row>
    <row r="2550" ht="12.75">
      <c r="J2550" s="33"/>
    </row>
    <row r="2551" ht="12.75">
      <c r="J2551" s="33"/>
    </row>
    <row r="2552" ht="12.75">
      <c r="J2552" s="33"/>
    </row>
    <row r="2553" ht="12.75">
      <c r="J2553" s="33"/>
    </row>
    <row r="2554" ht="12.75">
      <c r="J2554" s="33"/>
    </row>
    <row r="2555" ht="12.75">
      <c r="J2555" s="33"/>
    </row>
    <row r="2556" ht="12.75">
      <c r="J2556" s="33"/>
    </row>
    <row r="2557" ht="12.75">
      <c r="J2557" s="33"/>
    </row>
    <row r="2558" ht="12.75">
      <c r="J2558" s="33"/>
    </row>
    <row r="2559" ht="12.75">
      <c r="J2559" s="33"/>
    </row>
    <row r="2560" ht="12.75">
      <c r="J2560" s="33"/>
    </row>
    <row r="2561" ht="12.75">
      <c r="J2561" s="33"/>
    </row>
    <row r="2562" ht="12.75">
      <c r="J2562" s="33"/>
    </row>
    <row r="2563" ht="12.75">
      <c r="J2563" s="33"/>
    </row>
    <row r="2564" ht="12.75">
      <c r="J2564" s="33"/>
    </row>
    <row r="2565" ht="12.75">
      <c r="J2565" s="33"/>
    </row>
    <row r="2566" ht="12.75">
      <c r="J2566" s="33"/>
    </row>
    <row r="2567" ht="12.75">
      <c r="J2567" s="33"/>
    </row>
    <row r="2568" ht="12.75">
      <c r="J2568" s="33"/>
    </row>
    <row r="2569" ht="12.75">
      <c r="J2569" s="33"/>
    </row>
    <row r="2570" ht="12.75">
      <c r="J2570" s="33"/>
    </row>
    <row r="2571" ht="12.75">
      <c r="J2571" s="33"/>
    </row>
    <row r="2572" ht="12.75">
      <c r="J2572" s="33"/>
    </row>
    <row r="2573" ht="12.75">
      <c r="J2573" s="33"/>
    </row>
    <row r="2574" ht="12.75">
      <c r="J2574" s="33"/>
    </row>
    <row r="2575" ht="12.75">
      <c r="J2575" s="33"/>
    </row>
    <row r="2576" ht="12.75">
      <c r="J2576" s="33"/>
    </row>
    <row r="2577" ht="12.75">
      <c r="J2577" s="33"/>
    </row>
    <row r="2578" ht="12.75">
      <c r="J2578" s="33"/>
    </row>
    <row r="2579" ht="12.75">
      <c r="J2579" s="33"/>
    </row>
    <row r="2580" ht="12.75">
      <c r="J2580" s="33"/>
    </row>
    <row r="2581" ht="12.75">
      <c r="J2581" s="33"/>
    </row>
    <row r="2582" ht="12.75">
      <c r="J2582" s="33"/>
    </row>
    <row r="2583" ht="12.75">
      <c r="J2583" s="33"/>
    </row>
    <row r="2584" ht="12.75">
      <c r="J2584" s="33"/>
    </row>
    <row r="2585" ht="12.75">
      <c r="J2585" s="33"/>
    </row>
    <row r="2586" ht="12.75">
      <c r="J2586" s="33"/>
    </row>
    <row r="2587" ht="12.75">
      <c r="J2587" s="33"/>
    </row>
    <row r="2588" ht="12.75">
      <c r="J2588" s="33"/>
    </row>
    <row r="2589" ht="12.75">
      <c r="J2589" s="33"/>
    </row>
    <row r="2590" ht="12.75">
      <c r="J2590" s="33"/>
    </row>
    <row r="2591" ht="12.75">
      <c r="J2591" s="33"/>
    </row>
    <row r="2592" ht="12.75">
      <c r="J2592" s="33"/>
    </row>
    <row r="2593" ht="12.75">
      <c r="J2593" s="33"/>
    </row>
    <row r="2594" ht="12.75">
      <c r="J2594" s="33"/>
    </row>
    <row r="2595" ht="12.75">
      <c r="J2595" s="33"/>
    </row>
    <row r="2596" ht="12.75">
      <c r="J2596" s="33"/>
    </row>
    <row r="2597" ht="12.75">
      <c r="J2597" s="33"/>
    </row>
    <row r="2598" ht="12.75">
      <c r="J2598" s="33"/>
    </row>
    <row r="2599" ht="12.75">
      <c r="J2599" s="33"/>
    </row>
    <row r="2600" ht="12.75">
      <c r="J2600" s="33"/>
    </row>
    <row r="2601" ht="12.75">
      <c r="J2601" s="33"/>
    </row>
    <row r="2602" ht="12.75">
      <c r="J2602" s="33"/>
    </row>
    <row r="2603" ht="12.75">
      <c r="J2603" s="33"/>
    </row>
    <row r="2604" ht="12.75">
      <c r="J2604" s="33"/>
    </row>
    <row r="2605" ht="12.75">
      <c r="J2605" s="33"/>
    </row>
    <row r="2606" ht="12.75">
      <c r="J2606" s="33"/>
    </row>
    <row r="2607" ht="12.75">
      <c r="J2607" s="33"/>
    </row>
    <row r="2608" ht="12.75">
      <c r="J2608" s="33"/>
    </row>
    <row r="2609" ht="12.75">
      <c r="J2609" s="33"/>
    </row>
    <row r="2610" ht="12.75">
      <c r="J2610" s="33"/>
    </row>
    <row r="2611" ht="12.75">
      <c r="J2611" s="33"/>
    </row>
    <row r="2612" ht="12.75">
      <c r="J2612" s="33"/>
    </row>
    <row r="2613" ht="12.75">
      <c r="J2613" s="33"/>
    </row>
    <row r="2614" ht="12.75">
      <c r="J2614" s="33"/>
    </row>
    <row r="2615" ht="12.75">
      <c r="J2615" s="33"/>
    </row>
    <row r="2616" ht="12.75">
      <c r="J2616" s="33"/>
    </row>
    <row r="2617" ht="12.75">
      <c r="J2617" s="33"/>
    </row>
    <row r="2618" ht="12.75">
      <c r="J2618" s="33"/>
    </row>
    <row r="2619" ht="12.75">
      <c r="J2619" s="33"/>
    </row>
    <row r="2620" ht="12.75">
      <c r="J2620" s="33"/>
    </row>
    <row r="2621" ht="12.75">
      <c r="J2621" s="33"/>
    </row>
    <row r="2622" ht="12.75">
      <c r="J2622" s="33"/>
    </row>
    <row r="2623" ht="12.75">
      <c r="J2623" s="33"/>
    </row>
    <row r="2624" ht="12.75">
      <c r="J2624" s="33"/>
    </row>
    <row r="2625" ht="12.75">
      <c r="J2625" s="33"/>
    </row>
    <row r="2626" ht="12.75">
      <c r="J2626" s="33"/>
    </row>
    <row r="2627" ht="12.75">
      <c r="J2627" s="33"/>
    </row>
    <row r="2628" ht="12.75">
      <c r="J2628" s="33"/>
    </row>
    <row r="2629" ht="12.75">
      <c r="J2629" s="33"/>
    </row>
    <row r="2630" ht="12.75">
      <c r="J2630" s="33"/>
    </row>
    <row r="2631" ht="12.75">
      <c r="J2631" s="33"/>
    </row>
    <row r="2632" ht="12.75">
      <c r="J2632" s="33"/>
    </row>
    <row r="2633" ht="12.75">
      <c r="J2633" s="33"/>
    </row>
    <row r="2634" ht="12.75">
      <c r="J2634" s="33"/>
    </row>
    <row r="2635" ht="12.75">
      <c r="J2635" s="33"/>
    </row>
    <row r="2636" ht="12.75">
      <c r="J2636" s="33"/>
    </row>
    <row r="2637" ht="12.75">
      <c r="J2637" s="33"/>
    </row>
    <row r="2638" ht="12.75">
      <c r="J2638" s="33"/>
    </row>
    <row r="2639" ht="12.75">
      <c r="J2639" s="33"/>
    </row>
    <row r="2640" ht="12.75">
      <c r="J2640" s="33"/>
    </row>
    <row r="2641" ht="12.75">
      <c r="J2641" s="33"/>
    </row>
    <row r="2642" ht="12.75">
      <c r="J2642" s="33"/>
    </row>
    <row r="2643" ht="12.75">
      <c r="J2643" s="33"/>
    </row>
    <row r="2644" ht="12.75">
      <c r="J2644" s="33"/>
    </row>
    <row r="2645" ht="12.75">
      <c r="J2645" s="33"/>
    </row>
    <row r="2646" ht="12.75">
      <c r="J2646" s="33"/>
    </row>
    <row r="2647" ht="12.75">
      <c r="J2647" s="33"/>
    </row>
    <row r="2648" ht="12.75">
      <c r="J2648" s="33"/>
    </row>
    <row r="2649" ht="12.75">
      <c r="J2649" s="33"/>
    </row>
    <row r="2650" ht="12.75">
      <c r="J2650" s="33"/>
    </row>
    <row r="2651" ht="12.75">
      <c r="J2651" s="33"/>
    </row>
    <row r="2652" ht="12.75">
      <c r="J2652" s="33"/>
    </row>
    <row r="2653" ht="12.75">
      <c r="J2653" s="33"/>
    </row>
    <row r="2654" ht="12.75">
      <c r="J2654" s="33"/>
    </row>
    <row r="2655" ht="12.75">
      <c r="J2655" s="33"/>
    </row>
    <row r="2656" ht="12.75">
      <c r="J2656" s="33"/>
    </row>
    <row r="2657" ht="12.75">
      <c r="J2657" s="33"/>
    </row>
    <row r="2658" ht="12.75">
      <c r="J2658" s="33"/>
    </row>
    <row r="2659" ht="12.75">
      <c r="J2659" s="33"/>
    </row>
    <row r="2660" ht="12.75">
      <c r="J2660" s="33"/>
    </row>
    <row r="2661" ht="12.75">
      <c r="J2661" s="33"/>
    </row>
    <row r="2662" ht="12.75">
      <c r="J2662" s="33"/>
    </row>
    <row r="2663" ht="12.75">
      <c r="J2663" s="33"/>
    </row>
    <row r="2664" ht="12.75">
      <c r="J2664" s="33"/>
    </row>
    <row r="2665" ht="12.75">
      <c r="J2665" s="33"/>
    </row>
    <row r="2666" ht="12.75">
      <c r="J2666" s="33"/>
    </row>
    <row r="2667" ht="12.75">
      <c r="J2667" s="33"/>
    </row>
    <row r="2668" ht="12.75">
      <c r="J2668" s="33"/>
    </row>
    <row r="2669" ht="12.75">
      <c r="J2669" s="33"/>
    </row>
    <row r="2670" ht="12.75">
      <c r="J2670" s="33"/>
    </row>
    <row r="2671" ht="12.75">
      <c r="J2671" s="33"/>
    </row>
    <row r="2672" ht="12.75">
      <c r="J2672" s="33"/>
    </row>
    <row r="2673" ht="12.75">
      <c r="J2673" s="33"/>
    </row>
    <row r="2674" ht="12.75">
      <c r="J2674" s="33"/>
    </row>
    <row r="2675" ht="12.75">
      <c r="J2675" s="33"/>
    </row>
    <row r="2676" ht="12.75">
      <c r="J2676" s="33"/>
    </row>
    <row r="2677" ht="12.75">
      <c r="J2677" s="33"/>
    </row>
    <row r="2678" ht="12.75">
      <c r="J2678" s="33"/>
    </row>
    <row r="2679" ht="12.75">
      <c r="J2679" s="33"/>
    </row>
    <row r="2680" ht="12.75">
      <c r="J2680" s="33"/>
    </row>
    <row r="2681" ht="12.75">
      <c r="J2681" s="33"/>
    </row>
    <row r="2682" ht="12.75">
      <c r="J2682" s="33"/>
    </row>
    <row r="2683" ht="12.75">
      <c r="J2683" s="33"/>
    </row>
    <row r="2684" ht="12.75">
      <c r="J2684" s="33"/>
    </row>
    <row r="2685" ht="12.75">
      <c r="J2685" s="33"/>
    </row>
    <row r="2686" ht="12.75">
      <c r="J2686" s="33"/>
    </row>
    <row r="2687" ht="12.75">
      <c r="J2687" s="33"/>
    </row>
    <row r="2688" ht="12.75">
      <c r="J2688" s="33"/>
    </row>
    <row r="2689" ht="12.75">
      <c r="J2689" s="33"/>
    </row>
    <row r="2690" ht="12.75">
      <c r="J2690" s="33"/>
    </row>
    <row r="2691" ht="12.75">
      <c r="J2691" s="33"/>
    </row>
    <row r="2692" ht="12.75">
      <c r="J2692" s="33"/>
    </row>
    <row r="2693" ht="12.75">
      <c r="J2693" s="33"/>
    </row>
    <row r="2694" ht="12.75">
      <c r="J2694" s="33"/>
    </row>
    <row r="2695" ht="12.75">
      <c r="J2695" s="33"/>
    </row>
    <row r="2696" ht="12.75">
      <c r="J2696" s="33"/>
    </row>
    <row r="2697" ht="12.75">
      <c r="J2697" s="33"/>
    </row>
    <row r="2698" ht="12.75">
      <c r="J2698" s="33"/>
    </row>
    <row r="2699" ht="12.75">
      <c r="J2699" s="33"/>
    </row>
    <row r="2700" ht="12.75">
      <c r="J2700" s="33"/>
    </row>
    <row r="2701" ht="12.75">
      <c r="J2701" s="33"/>
    </row>
    <row r="2702" ht="12.75">
      <c r="J2702" s="33"/>
    </row>
    <row r="2703" ht="12.75">
      <c r="J2703" s="33"/>
    </row>
    <row r="2704" ht="12.75">
      <c r="J2704" s="33"/>
    </row>
    <row r="2705" ht="12.75">
      <c r="J2705" s="33"/>
    </row>
    <row r="2706" ht="12.75">
      <c r="J2706" s="33"/>
    </row>
    <row r="2707" ht="12.75">
      <c r="J2707" s="33"/>
    </row>
    <row r="2708" ht="12.75">
      <c r="J2708" s="33"/>
    </row>
    <row r="2709" ht="12.75">
      <c r="J2709" s="33"/>
    </row>
    <row r="2710" ht="12.75">
      <c r="J2710" s="33"/>
    </row>
    <row r="2711" ht="12.75">
      <c r="J2711" s="33"/>
    </row>
    <row r="2712" ht="12.75">
      <c r="J2712" s="33"/>
    </row>
    <row r="2713" ht="12.75">
      <c r="J2713" s="33"/>
    </row>
    <row r="2714" ht="12.75">
      <c r="J2714" s="33"/>
    </row>
    <row r="2715" ht="12.75">
      <c r="J2715" s="33"/>
    </row>
    <row r="2716" ht="12.75">
      <c r="J2716" s="33"/>
    </row>
    <row r="2717" ht="12.75">
      <c r="J2717" s="33"/>
    </row>
    <row r="2718" ht="12.75">
      <c r="J2718" s="33"/>
    </row>
    <row r="2719" ht="12.75">
      <c r="J2719" s="33"/>
    </row>
    <row r="2720" ht="12.75">
      <c r="J2720" s="33"/>
    </row>
    <row r="2721" ht="12.75">
      <c r="J2721" s="33"/>
    </row>
    <row r="2722" ht="12.75">
      <c r="J2722" s="33"/>
    </row>
    <row r="2723" ht="12.75">
      <c r="J2723" s="33"/>
    </row>
    <row r="2724" ht="12.75">
      <c r="J2724" s="33"/>
    </row>
    <row r="2725" ht="12.75">
      <c r="J2725" s="33"/>
    </row>
    <row r="2726" ht="12.75">
      <c r="J2726" s="33"/>
    </row>
    <row r="2727" ht="12.75">
      <c r="J2727" s="33"/>
    </row>
    <row r="2728" ht="12.75">
      <c r="J2728" s="33"/>
    </row>
    <row r="2729" ht="12.75">
      <c r="J2729" s="33"/>
    </row>
    <row r="2730" ht="12.75">
      <c r="J2730" s="33"/>
    </row>
    <row r="2731" ht="12.75">
      <c r="J2731" s="33"/>
    </row>
    <row r="2732" ht="12.75">
      <c r="J2732" s="33"/>
    </row>
    <row r="2733" ht="12.75">
      <c r="J2733" s="33"/>
    </row>
    <row r="2734" ht="12.75">
      <c r="J2734" s="33"/>
    </row>
    <row r="2735" ht="12.75">
      <c r="J2735" s="33"/>
    </row>
    <row r="2736" ht="12.75">
      <c r="J2736" s="33"/>
    </row>
    <row r="2737" ht="12.75">
      <c r="J2737" s="33"/>
    </row>
    <row r="2738" ht="12.75">
      <c r="J2738" s="33"/>
    </row>
    <row r="2739" ht="12.75">
      <c r="J2739" s="33"/>
    </row>
    <row r="2740" ht="12.75">
      <c r="J2740" s="33"/>
    </row>
    <row r="2741" ht="12.75">
      <c r="J2741" s="33"/>
    </row>
    <row r="2742" ht="12.75">
      <c r="J2742" s="33"/>
    </row>
    <row r="2743" ht="12.75">
      <c r="J2743" s="33"/>
    </row>
    <row r="2744" ht="12.75">
      <c r="J2744" s="33"/>
    </row>
    <row r="2745" ht="12.75">
      <c r="J2745" s="33"/>
    </row>
    <row r="2746" ht="12.75">
      <c r="J2746" s="33"/>
    </row>
    <row r="2747" ht="12.75">
      <c r="J2747" s="33"/>
    </row>
    <row r="2748" ht="12.75">
      <c r="J2748" s="33"/>
    </row>
    <row r="2749" ht="12.75">
      <c r="J2749" s="33"/>
    </row>
    <row r="2750" ht="12.75">
      <c r="J2750" s="33"/>
    </row>
    <row r="2751" ht="12.75">
      <c r="J2751" s="33"/>
    </row>
    <row r="2752" ht="12.75">
      <c r="J2752" s="33"/>
    </row>
    <row r="2753" ht="12.75">
      <c r="J2753" s="33"/>
    </row>
    <row r="2754" ht="12.75">
      <c r="J2754" s="33"/>
    </row>
    <row r="2755" ht="12.75">
      <c r="J2755" s="33"/>
    </row>
    <row r="2756" ht="12.75">
      <c r="J2756" s="33"/>
    </row>
    <row r="2757" ht="12.75">
      <c r="J2757" s="33"/>
    </row>
    <row r="2758" ht="12.75">
      <c r="J2758" s="33"/>
    </row>
    <row r="2759" ht="12.75">
      <c r="J2759" s="33"/>
    </row>
    <row r="2760" ht="12.75">
      <c r="J2760" s="33"/>
    </row>
    <row r="2761" ht="12.75">
      <c r="J2761" s="33"/>
    </row>
    <row r="2762" ht="12.75">
      <c r="J2762" s="33"/>
    </row>
    <row r="2763" ht="12.75">
      <c r="J2763" s="33"/>
    </row>
    <row r="2764" ht="12.75">
      <c r="J2764" s="33"/>
    </row>
    <row r="2765" ht="12.75">
      <c r="J2765" s="33"/>
    </row>
    <row r="2766" ht="12.75">
      <c r="J2766" s="33"/>
    </row>
    <row r="2767" ht="12.75">
      <c r="J2767" s="33"/>
    </row>
    <row r="2768" ht="12.75">
      <c r="J2768" s="33"/>
    </row>
    <row r="2769" ht="12.75">
      <c r="J2769" s="33"/>
    </row>
    <row r="2770" ht="12.75">
      <c r="J2770" s="33"/>
    </row>
    <row r="2771" ht="12.75">
      <c r="J2771" s="33"/>
    </row>
    <row r="2772" ht="12.75">
      <c r="J2772" s="33"/>
    </row>
    <row r="2773" ht="12.75">
      <c r="J2773" s="33"/>
    </row>
    <row r="2774" ht="12.75">
      <c r="J2774" s="33"/>
    </row>
    <row r="2775" ht="12.75">
      <c r="J2775" s="33"/>
    </row>
    <row r="2776" ht="12.75">
      <c r="J2776" s="33"/>
    </row>
    <row r="2777" ht="12.75">
      <c r="J2777" s="33"/>
    </row>
    <row r="2778" ht="12.75">
      <c r="J2778" s="33"/>
    </row>
    <row r="2779" ht="12.75">
      <c r="J2779" s="33"/>
    </row>
    <row r="2780" ht="12.75">
      <c r="J2780" s="33"/>
    </row>
    <row r="2781" ht="12.75">
      <c r="J2781" s="33"/>
    </row>
    <row r="2782" ht="12.75">
      <c r="J2782" s="33"/>
    </row>
    <row r="2783" ht="12.75">
      <c r="J2783" s="33"/>
    </row>
    <row r="2784" ht="12.75">
      <c r="J2784" s="33"/>
    </row>
    <row r="2785" ht="12.75">
      <c r="J2785" s="33"/>
    </row>
    <row r="2786" ht="12.75">
      <c r="J2786" s="33"/>
    </row>
    <row r="2787" ht="12.75">
      <c r="J2787" s="33"/>
    </row>
    <row r="2788" ht="12.75">
      <c r="J2788" s="33"/>
    </row>
    <row r="2789" ht="12.75">
      <c r="J2789" s="33"/>
    </row>
    <row r="2790" ht="12.75">
      <c r="J2790" s="33"/>
    </row>
    <row r="2791" ht="12.75">
      <c r="J2791" s="33"/>
    </row>
    <row r="2792" ht="12.75">
      <c r="J2792" s="33"/>
    </row>
    <row r="2793" ht="12.75">
      <c r="J2793" s="33"/>
    </row>
    <row r="2794" ht="12.75">
      <c r="J2794" s="33"/>
    </row>
    <row r="2795" ht="12.75">
      <c r="J2795" s="33"/>
    </row>
    <row r="2796" ht="12.75">
      <c r="J2796" s="33"/>
    </row>
    <row r="2797" ht="12.75">
      <c r="J2797" s="33"/>
    </row>
    <row r="2798" ht="12.75">
      <c r="J2798" s="33"/>
    </row>
    <row r="2799" ht="12.75">
      <c r="J2799" s="33"/>
    </row>
    <row r="2800" ht="12.75">
      <c r="J2800" s="33"/>
    </row>
    <row r="2801" ht="12.75">
      <c r="J2801" s="33"/>
    </row>
    <row r="2802" ht="12.75">
      <c r="J2802" s="33"/>
    </row>
    <row r="2803" ht="12.75">
      <c r="J2803" s="33"/>
    </row>
    <row r="2804" ht="12.75">
      <c r="J2804" s="33"/>
    </row>
    <row r="2805" ht="12.75">
      <c r="J2805" s="33"/>
    </row>
    <row r="2806" ht="12.75">
      <c r="J2806" s="33"/>
    </row>
    <row r="2807" ht="12.75">
      <c r="J2807" s="33"/>
    </row>
    <row r="2808" ht="12.75">
      <c r="J2808" s="33"/>
    </row>
    <row r="2809" ht="12.75">
      <c r="J2809" s="33"/>
    </row>
    <row r="2810" ht="12.75">
      <c r="J2810" s="33"/>
    </row>
    <row r="2811" ht="12.75">
      <c r="J2811" s="33"/>
    </row>
    <row r="2812" ht="12.75">
      <c r="J2812" s="33"/>
    </row>
    <row r="2813" ht="12.75">
      <c r="J2813" s="33"/>
    </row>
    <row r="2814" ht="12.75">
      <c r="J2814" s="33"/>
    </row>
    <row r="2815" ht="12.75">
      <c r="J2815" s="33"/>
    </row>
    <row r="2816" ht="12.75">
      <c r="J2816" s="33"/>
    </row>
    <row r="2817" ht="12.75">
      <c r="J2817" s="33"/>
    </row>
    <row r="2818" ht="12.75">
      <c r="J2818" s="33"/>
    </row>
    <row r="2819" ht="12.75">
      <c r="J2819" s="33"/>
    </row>
    <row r="2820" ht="12.75">
      <c r="J2820" s="33"/>
    </row>
    <row r="2821" ht="12.75">
      <c r="J2821" s="33"/>
    </row>
    <row r="2822" ht="12.75">
      <c r="J2822" s="33"/>
    </row>
    <row r="2823" ht="12.75">
      <c r="J2823" s="33"/>
    </row>
    <row r="2824" ht="12.75">
      <c r="J2824" s="33"/>
    </row>
    <row r="2825" ht="12.75">
      <c r="J2825" s="33"/>
    </row>
    <row r="2826" ht="12.75">
      <c r="J2826" s="33"/>
    </row>
    <row r="2827" ht="12.75">
      <c r="J2827" s="33"/>
    </row>
    <row r="2828" ht="12.75">
      <c r="J2828" s="33"/>
    </row>
    <row r="2829" ht="12.75">
      <c r="J2829" s="33"/>
    </row>
    <row r="2830" ht="12.75">
      <c r="J2830" s="33"/>
    </row>
    <row r="2831" ht="12.75">
      <c r="J2831" s="33"/>
    </row>
    <row r="2832" ht="12.75">
      <c r="J2832" s="33"/>
    </row>
    <row r="2833" ht="12.75">
      <c r="J2833" s="33"/>
    </row>
    <row r="2834" ht="12.75">
      <c r="J2834" s="33"/>
    </row>
    <row r="2835" ht="12.75">
      <c r="J2835" s="33"/>
    </row>
    <row r="2836" ht="12.75">
      <c r="J2836" s="33"/>
    </row>
    <row r="2837" ht="12.75">
      <c r="J2837" s="33"/>
    </row>
    <row r="2838" ht="12.75">
      <c r="J2838" s="33"/>
    </row>
    <row r="2839" ht="12.75">
      <c r="J2839" s="33"/>
    </row>
    <row r="2840" ht="12.75">
      <c r="J2840" s="33"/>
    </row>
    <row r="2841" ht="12.75">
      <c r="J2841" s="33"/>
    </row>
    <row r="2842" ht="12.75">
      <c r="J2842" s="33"/>
    </row>
    <row r="2843" ht="12.75">
      <c r="J2843" s="33"/>
    </row>
    <row r="2844" ht="12.75">
      <c r="J2844" s="33"/>
    </row>
    <row r="2845" ht="12.75">
      <c r="J2845" s="33"/>
    </row>
    <row r="2846" ht="12.75">
      <c r="J2846" s="33"/>
    </row>
    <row r="2847" ht="12.75">
      <c r="J2847" s="33"/>
    </row>
    <row r="2848" ht="12.75">
      <c r="J2848" s="33"/>
    </row>
    <row r="2849" ht="12.75">
      <c r="J2849" s="33"/>
    </row>
    <row r="2850" ht="12.75">
      <c r="J2850" s="33"/>
    </row>
    <row r="2851" ht="12.75">
      <c r="J2851" s="33"/>
    </row>
    <row r="2852" ht="12.75">
      <c r="J2852" s="33"/>
    </row>
    <row r="2853" ht="12.75">
      <c r="J2853" s="33"/>
    </row>
    <row r="2854" ht="12.75">
      <c r="J2854" s="33"/>
    </row>
    <row r="2855" ht="12.75">
      <c r="J2855" s="33"/>
    </row>
    <row r="2856" ht="12.75">
      <c r="J2856" s="33"/>
    </row>
    <row r="2857" ht="12.75">
      <c r="J2857" s="33"/>
    </row>
    <row r="2858" ht="12.75">
      <c r="J2858" s="33"/>
    </row>
    <row r="2859" ht="12.75">
      <c r="J2859" s="33"/>
    </row>
    <row r="2860" ht="12.75">
      <c r="J2860" s="33"/>
    </row>
    <row r="2861" ht="12.75">
      <c r="J2861" s="33"/>
    </row>
    <row r="2862" ht="12.75">
      <c r="J2862" s="33"/>
    </row>
    <row r="2863" ht="12.75">
      <c r="J2863" s="33"/>
    </row>
    <row r="2864" ht="12.75">
      <c r="J2864" s="33"/>
    </row>
    <row r="2865" ht="12.75">
      <c r="J2865" s="33"/>
    </row>
    <row r="2866" ht="12.75">
      <c r="J2866" s="33"/>
    </row>
    <row r="2867" ht="12.75">
      <c r="J2867" s="33"/>
    </row>
    <row r="2868" ht="12.75">
      <c r="J2868" s="33"/>
    </row>
    <row r="2869" ht="12.75">
      <c r="J2869" s="33"/>
    </row>
    <row r="2870" ht="12.75">
      <c r="J2870" s="33"/>
    </row>
    <row r="2871" ht="12.75">
      <c r="J2871" s="33"/>
    </row>
    <row r="2872" ht="12.75">
      <c r="J2872" s="33"/>
    </row>
    <row r="2873" ht="12.75">
      <c r="J2873" s="33"/>
    </row>
    <row r="2874" ht="12.75">
      <c r="J2874" s="33"/>
    </row>
    <row r="2875" ht="12.75">
      <c r="J2875" s="33"/>
    </row>
    <row r="2876" ht="12.75">
      <c r="J2876" s="33"/>
    </row>
    <row r="2877" ht="12.75">
      <c r="J2877" s="33"/>
    </row>
    <row r="2878" ht="12.75">
      <c r="J2878" s="33"/>
    </row>
    <row r="2879" ht="12.75">
      <c r="J2879" s="33"/>
    </row>
    <row r="2880" ht="12.75">
      <c r="J2880" s="33"/>
    </row>
    <row r="2881" ht="12.75">
      <c r="J2881" s="33"/>
    </row>
    <row r="2882" ht="12.75">
      <c r="J2882" s="33"/>
    </row>
    <row r="2883" ht="12.75">
      <c r="J2883" s="33"/>
    </row>
    <row r="2884" ht="12.75">
      <c r="J2884" s="33"/>
    </row>
    <row r="2885" ht="12.75">
      <c r="J2885" s="33"/>
    </row>
    <row r="2886" ht="12.75">
      <c r="J2886" s="33"/>
    </row>
    <row r="2887" ht="12.75">
      <c r="J2887" s="33"/>
    </row>
    <row r="2888" ht="12.75">
      <c r="J2888" s="33"/>
    </row>
    <row r="2889" ht="12.75">
      <c r="J2889" s="33"/>
    </row>
    <row r="2890" ht="12.75">
      <c r="J2890" s="33"/>
    </row>
    <row r="2891" ht="12.75">
      <c r="J2891" s="33"/>
    </row>
    <row r="2892" ht="12.75">
      <c r="J2892" s="33"/>
    </row>
    <row r="2893" ht="12.75">
      <c r="J2893" s="33"/>
    </row>
    <row r="2894" ht="12.75">
      <c r="J2894" s="33"/>
    </row>
    <row r="2895" ht="12.75">
      <c r="J2895" s="33"/>
    </row>
    <row r="2896" ht="12.75">
      <c r="J2896" s="33"/>
    </row>
    <row r="2897" ht="12.75">
      <c r="J2897" s="33"/>
    </row>
    <row r="2898" ht="12.75">
      <c r="J2898" s="33"/>
    </row>
    <row r="2899" ht="12.75">
      <c r="J2899" s="33"/>
    </row>
    <row r="2900" ht="12.75">
      <c r="J2900" s="33"/>
    </row>
    <row r="2901" ht="12.75">
      <c r="J2901" s="33"/>
    </row>
    <row r="2902" ht="12.75">
      <c r="J2902" s="33"/>
    </row>
    <row r="2903" ht="12.75">
      <c r="J2903" s="33"/>
    </row>
    <row r="2904" ht="12.75">
      <c r="J2904" s="33"/>
    </row>
    <row r="2905" ht="12.75">
      <c r="J2905" s="33"/>
    </row>
    <row r="2906" ht="12.75">
      <c r="J2906" s="33"/>
    </row>
    <row r="2907" ht="12.75">
      <c r="J2907" s="33"/>
    </row>
    <row r="2908" ht="12.75">
      <c r="J2908" s="33"/>
    </row>
    <row r="2909" ht="12.75">
      <c r="J2909" s="33"/>
    </row>
    <row r="2910" ht="12.75">
      <c r="J2910" s="33"/>
    </row>
    <row r="2911" ht="12.75">
      <c r="J2911" s="33"/>
    </row>
    <row r="2912" ht="12.75">
      <c r="J2912" s="33"/>
    </row>
    <row r="2913" ht="12.75">
      <c r="J2913" s="33"/>
    </row>
    <row r="2914" ht="12.75">
      <c r="J2914" s="33"/>
    </row>
    <row r="2915" ht="12.75">
      <c r="J2915" s="33"/>
    </row>
    <row r="2916" ht="12.75">
      <c r="J2916" s="33"/>
    </row>
    <row r="2917" ht="12.75">
      <c r="J2917" s="33"/>
    </row>
    <row r="2918" ht="12.75">
      <c r="J2918" s="33"/>
    </row>
    <row r="2919" ht="12.75">
      <c r="J2919" s="33"/>
    </row>
    <row r="2920" ht="12.75">
      <c r="J2920" s="33"/>
    </row>
    <row r="2921" ht="12.75">
      <c r="J2921" s="33"/>
    </row>
    <row r="2922" ht="12.75">
      <c r="J2922" s="33"/>
    </row>
    <row r="2923" ht="12.75">
      <c r="J2923" s="33"/>
    </row>
    <row r="2924" ht="12.75">
      <c r="J2924" s="33"/>
    </row>
    <row r="2925" ht="12.75">
      <c r="J2925" s="33"/>
    </row>
    <row r="2926" ht="12.75">
      <c r="J2926" s="33"/>
    </row>
    <row r="2927" ht="12.75">
      <c r="J2927" s="33"/>
    </row>
    <row r="2928" ht="12.75">
      <c r="J2928" s="33"/>
    </row>
    <row r="2929" ht="12.75">
      <c r="J2929" s="33"/>
    </row>
    <row r="2930" ht="12.75">
      <c r="J2930" s="33"/>
    </row>
    <row r="2931" ht="12.75">
      <c r="J2931" s="33"/>
    </row>
    <row r="2932" ht="12.75">
      <c r="J2932" s="33"/>
    </row>
    <row r="2933" ht="12.75">
      <c r="J2933" s="33"/>
    </row>
    <row r="2934" ht="12.75">
      <c r="J2934" s="33"/>
    </row>
    <row r="2935" ht="12.75">
      <c r="J2935" s="33"/>
    </row>
    <row r="2936" ht="12.75">
      <c r="J2936" s="33"/>
    </row>
    <row r="2937" ht="12.75">
      <c r="J2937" s="33"/>
    </row>
    <row r="2938" ht="12.75">
      <c r="J2938" s="33"/>
    </row>
    <row r="2939" ht="12.75">
      <c r="J2939" s="33"/>
    </row>
    <row r="2940" ht="12.75">
      <c r="J2940" s="33"/>
    </row>
    <row r="2941" ht="12.75">
      <c r="J2941" s="33"/>
    </row>
    <row r="2942" ht="12.75">
      <c r="J2942" s="33"/>
    </row>
    <row r="2943" ht="12.75">
      <c r="J2943" s="33"/>
    </row>
    <row r="2944" ht="12.75">
      <c r="J2944" s="33"/>
    </row>
    <row r="2945" ht="12.75">
      <c r="J2945" s="33"/>
    </row>
    <row r="2946" ht="12.75">
      <c r="J2946" s="33"/>
    </row>
    <row r="2947" ht="12.75">
      <c r="J2947" s="33"/>
    </row>
    <row r="2948" ht="12.75">
      <c r="J2948" s="33"/>
    </row>
    <row r="2949" ht="12.75">
      <c r="J2949" s="33"/>
    </row>
    <row r="2950" ht="12.75">
      <c r="J2950" s="33"/>
    </row>
    <row r="2951" ht="12.75">
      <c r="J2951" s="33"/>
    </row>
    <row r="2952" ht="12.75">
      <c r="J2952" s="33"/>
    </row>
    <row r="2953" ht="12.75">
      <c r="J2953" s="33"/>
    </row>
    <row r="2954" ht="12.75">
      <c r="J2954" s="33"/>
    </row>
    <row r="2955" ht="12.75">
      <c r="J2955" s="33"/>
    </row>
    <row r="2956" ht="12.75">
      <c r="J2956" s="33"/>
    </row>
    <row r="2957" ht="12.75">
      <c r="J2957" s="33"/>
    </row>
    <row r="2958" ht="12.75">
      <c r="J2958" s="33"/>
    </row>
    <row r="2959" ht="12.75">
      <c r="J2959" s="33"/>
    </row>
    <row r="2960" ht="12.75">
      <c r="J2960" s="33"/>
    </row>
    <row r="2961" ht="12.75">
      <c r="J2961" s="33"/>
    </row>
    <row r="2962" ht="12.75">
      <c r="J2962" s="33"/>
    </row>
    <row r="2963" ht="12.75">
      <c r="J2963" s="33"/>
    </row>
    <row r="2964" ht="12.75">
      <c r="J2964" s="33"/>
    </row>
    <row r="2965" ht="12.75">
      <c r="J2965" s="33"/>
    </row>
    <row r="2966" ht="12.75">
      <c r="J2966" s="33"/>
    </row>
    <row r="2967" ht="12.75">
      <c r="J2967" s="33"/>
    </row>
    <row r="2968" ht="12.75">
      <c r="J2968" s="33"/>
    </row>
    <row r="2969" ht="12.75">
      <c r="J2969" s="33"/>
    </row>
    <row r="2970" ht="12.75">
      <c r="J2970" s="33"/>
    </row>
    <row r="2971" ht="12.75">
      <c r="J2971" s="33"/>
    </row>
    <row r="2972" ht="12.75">
      <c r="J2972" s="33"/>
    </row>
    <row r="2973" ht="12.75">
      <c r="J2973" s="33"/>
    </row>
    <row r="2974" ht="12.75">
      <c r="J2974" s="33"/>
    </row>
    <row r="2975" ht="12.75">
      <c r="J2975" s="33"/>
    </row>
    <row r="2976" ht="12.75">
      <c r="J2976" s="33"/>
    </row>
    <row r="2977" ht="12.75">
      <c r="J2977" s="33"/>
    </row>
    <row r="2978" ht="12.75">
      <c r="J2978" s="33"/>
    </row>
    <row r="2979" ht="12.75">
      <c r="J2979" s="33"/>
    </row>
    <row r="2980" ht="12.75">
      <c r="J2980" s="33"/>
    </row>
    <row r="2981" ht="12.75">
      <c r="J2981" s="33"/>
    </row>
    <row r="2982" ht="12.75">
      <c r="J2982" s="33"/>
    </row>
    <row r="2983" ht="12.75">
      <c r="J2983" s="33"/>
    </row>
    <row r="2984" ht="12.75">
      <c r="J2984" s="33"/>
    </row>
    <row r="2985" ht="12.75">
      <c r="J2985" s="33"/>
    </row>
    <row r="2986" ht="12.75">
      <c r="J2986" s="33"/>
    </row>
    <row r="2987" ht="12.75">
      <c r="J2987" s="33"/>
    </row>
    <row r="2988" ht="12.75">
      <c r="J2988" s="33"/>
    </row>
    <row r="2989" ht="12.75">
      <c r="J2989" s="33"/>
    </row>
    <row r="2990" ht="12.75">
      <c r="J2990" s="33"/>
    </row>
    <row r="2991" ht="12.75">
      <c r="J2991" s="33"/>
    </row>
    <row r="2992" ht="12.75">
      <c r="J2992" s="33"/>
    </row>
    <row r="2993" ht="12.75">
      <c r="J2993" s="33"/>
    </row>
    <row r="2994" ht="12.75">
      <c r="J2994" s="33"/>
    </row>
    <row r="2995" ht="12.75">
      <c r="J2995" s="33"/>
    </row>
    <row r="2996" ht="12.75">
      <c r="J2996" s="33"/>
    </row>
    <row r="2997" ht="12.75">
      <c r="J2997" s="33"/>
    </row>
    <row r="2998" ht="12.75">
      <c r="J2998" s="33"/>
    </row>
    <row r="2999" ht="12.75">
      <c r="J2999" s="33"/>
    </row>
    <row r="3000" ht="12.75">
      <c r="J3000" s="33"/>
    </row>
    <row r="3001" ht="12.75">
      <c r="J3001" s="33"/>
    </row>
    <row r="3002" ht="12.75">
      <c r="J3002" s="33"/>
    </row>
    <row r="3003" ht="12.75">
      <c r="J3003" s="33"/>
    </row>
    <row r="3004" ht="12.75">
      <c r="J3004" s="33"/>
    </row>
    <row r="3005" ht="12.75">
      <c r="J3005" s="33"/>
    </row>
    <row r="3006" ht="12.75">
      <c r="J3006" s="33"/>
    </row>
    <row r="3007" ht="12.75">
      <c r="J3007" s="33"/>
    </row>
    <row r="3008" ht="12.75">
      <c r="J3008" s="33"/>
    </row>
    <row r="3009" ht="12.75">
      <c r="J3009" s="33"/>
    </row>
    <row r="3010" ht="12.75">
      <c r="J3010" s="33"/>
    </row>
    <row r="3011" ht="12.75">
      <c r="J3011" s="33"/>
    </row>
    <row r="3012" ht="12.75">
      <c r="J3012" s="33"/>
    </row>
    <row r="3013" ht="12.75">
      <c r="J3013" s="33"/>
    </row>
    <row r="3014" ht="12.75">
      <c r="J3014" s="33"/>
    </row>
    <row r="3015" ht="12.75">
      <c r="J3015" s="33"/>
    </row>
    <row r="3016" ht="12.75">
      <c r="J3016" s="33"/>
    </row>
    <row r="3017" ht="12.75">
      <c r="J3017" s="33"/>
    </row>
    <row r="3018" ht="12.75">
      <c r="J3018" s="33"/>
    </row>
    <row r="3019" ht="12.75">
      <c r="J3019" s="33"/>
    </row>
    <row r="3020" ht="12.75">
      <c r="J3020" s="33"/>
    </row>
    <row r="3021" ht="12.75">
      <c r="J3021" s="33"/>
    </row>
    <row r="3022" ht="12.75">
      <c r="J3022" s="33"/>
    </row>
    <row r="3023" ht="12.75">
      <c r="J3023" s="33"/>
    </row>
    <row r="3024" ht="12.75">
      <c r="J3024" s="33"/>
    </row>
    <row r="3025" ht="12.75">
      <c r="J3025" s="33"/>
    </row>
    <row r="3026" ht="12.75">
      <c r="J3026" s="33"/>
    </row>
    <row r="3027" ht="12.75">
      <c r="J3027" s="33"/>
    </row>
    <row r="3028" ht="12.75">
      <c r="J3028" s="33"/>
    </row>
    <row r="3029" ht="12.75">
      <c r="J3029" s="33"/>
    </row>
    <row r="3030" ht="12.75">
      <c r="J3030" s="33"/>
    </row>
    <row r="3031" ht="12.75">
      <c r="J3031" s="33"/>
    </row>
    <row r="3032" ht="12.75">
      <c r="J3032" s="33"/>
    </row>
    <row r="3033" ht="12.75">
      <c r="J3033" s="33"/>
    </row>
    <row r="3034" ht="12.75">
      <c r="J3034" s="33"/>
    </row>
    <row r="3035" ht="12.75">
      <c r="J3035" s="33"/>
    </row>
    <row r="3036" ht="12.75">
      <c r="J3036" s="33"/>
    </row>
    <row r="3037" ht="12.75">
      <c r="J3037" s="33"/>
    </row>
    <row r="3038" ht="12.75">
      <c r="J3038" s="33"/>
    </row>
    <row r="3039" ht="12.75">
      <c r="J3039" s="33"/>
    </row>
    <row r="3040" ht="12.75">
      <c r="J3040" s="33"/>
    </row>
    <row r="3041" ht="12.75">
      <c r="J3041" s="33"/>
    </row>
    <row r="3042" ht="12.75">
      <c r="J3042" s="33"/>
    </row>
    <row r="3043" ht="12.75">
      <c r="J3043" s="33"/>
    </row>
    <row r="3044" ht="12.75">
      <c r="J3044" s="33"/>
    </row>
    <row r="3045" ht="12.75">
      <c r="J3045" s="33"/>
    </row>
    <row r="3046" ht="12.75">
      <c r="J3046" s="33"/>
    </row>
    <row r="3047" ht="12.75">
      <c r="J3047" s="33"/>
    </row>
    <row r="3048" ht="12.75">
      <c r="J3048" s="33"/>
    </row>
    <row r="3049" ht="12.75">
      <c r="J3049" s="33"/>
    </row>
    <row r="3050" ht="12.75">
      <c r="J3050" s="33"/>
    </row>
    <row r="3051" ht="12.75">
      <c r="J3051" s="33"/>
    </row>
    <row r="3052" ht="12.75">
      <c r="J3052" s="33"/>
    </row>
    <row r="3053" ht="12.75">
      <c r="J3053" s="33"/>
    </row>
    <row r="3054" ht="12.75">
      <c r="J3054" s="33"/>
    </row>
    <row r="3055" ht="12.75">
      <c r="J3055" s="33"/>
    </row>
    <row r="3056" ht="12.75">
      <c r="J3056" s="33"/>
    </row>
    <row r="3057" ht="12.75">
      <c r="J3057" s="33"/>
    </row>
    <row r="3058" ht="12.75">
      <c r="J3058" s="33"/>
    </row>
    <row r="3059" ht="12.75">
      <c r="J3059" s="33"/>
    </row>
    <row r="3060" ht="12.75">
      <c r="J3060" s="33"/>
    </row>
    <row r="3061" ht="12.75">
      <c r="J3061" s="33"/>
    </row>
    <row r="3062" ht="12.75">
      <c r="J3062" s="33"/>
    </row>
    <row r="3063" ht="12.75">
      <c r="J3063" s="33"/>
    </row>
    <row r="3064" ht="12.75">
      <c r="J3064" s="33"/>
    </row>
    <row r="3065" ht="12.75">
      <c r="J3065" s="33"/>
    </row>
    <row r="3066" ht="12.75">
      <c r="J3066" s="33"/>
    </row>
    <row r="3067" ht="12.75">
      <c r="J3067" s="33"/>
    </row>
    <row r="3068" ht="12.75">
      <c r="J3068" s="33"/>
    </row>
    <row r="3069" ht="12.75">
      <c r="J3069" s="33"/>
    </row>
    <row r="3070" ht="12.75">
      <c r="J3070" s="33"/>
    </row>
    <row r="3071" ht="12.75">
      <c r="J3071" s="33"/>
    </row>
    <row r="3072" ht="12.75">
      <c r="J3072" s="33"/>
    </row>
    <row r="3073" ht="12.75">
      <c r="J3073" s="33"/>
    </row>
    <row r="3074" ht="12.75">
      <c r="J3074" s="33"/>
    </row>
    <row r="3075" ht="12.75">
      <c r="J3075" s="33"/>
    </row>
    <row r="3076" ht="12.75">
      <c r="J3076" s="33"/>
    </row>
    <row r="3077" ht="12.75">
      <c r="J3077" s="33"/>
    </row>
    <row r="3078" ht="12.75">
      <c r="J3078" s="33"/>
    </row>
    <row r="3079" ht="12.75">
      <c r="J3079" s="33"/>
    </row>
    <row r="3080" ht="12.75">
      <c r="J3080" s="33"/>
    </row>
    <row r="3081" ht="12.75">
      <c r="J3081" s="33"/>
    </row>
    <row r="3082" ht="12.75">
      <c r="J3082" s="33"/>
    </row>
    <row r="3083" ht="12.75">
      <c r="J3083" s="33"/>
    </row>
    <row r="3084" ht="12.75">
      <c r="J3084" s="33"/>
    </row>
    <row r="3085" ht="12.75">
      <c r="J3085" s="33"/>
    </row>
    <row r="3086" ht="12.75">
      <c r="J3086" s="33"/>
    </row>
    <row r="3087" ht="12.75">
      <c r="J3087" s="33"/>
    </row>
    <row r="3088" ht="12.75">
      <c r="J3088" s="33"/>
    </row>
    <row r="3089" ht="12.75">
      <c r="J3089" s="33"/>
    </row>
    <row r="3090" ht="12.75">
      <c r="J3090" s="33"/>
    </row>
    <row r="3091" ht="12.75">
      <c r="J3091" s="33"/>
    </row>
    <row r="3092" ht="12.75">
      <c r="J3092" s="33"/>
    </row>
    <row r="3093" ht="12.75">
      <c r="J3093" s="33"/>
    </row>
    <row r="3094" ht="12.75">
      <c r="J3094" s="33"/>
    </row>
    <row r="3095" ht="12.75">
      <c r="J3095" s="33"/>
    </row>
    <row r="3096" ht="12.75">
      <c r="J3096" s="33"/>
    </row>
    <row r="3097" ht="12.75">
      <c r="J3097" s="33"/>
    </row>
    <row r="3098" ht="12.75">
      <c r="J3098" s="33"/>
    </row>
    <row r="3099" ht="12.75">
      <c r="J3099" s="33"/>
    </row>
    <row r="3100" ht="12.75">
      <c r="J3100" s="33"/>
    </row>
    <row r="3101" ht="12.75">
      <c r="J3101" s="33"/>
    </row>
    <row r="3102" ht="12.75">
      <c r="J3102" s="33"/>
    </row>
    <row r="3103" ht="12.75">
      <c r="J3103" s="33"/>
    </row>
    <row r="3104" ht="12.75">
      <c r="J3104" s="33"/>
    </row>
    <row r="3105" ht="12.75">
      <c r="J3105" s="33"/>
    </row>
    <row r="3106" ht="12.75">
      <c r="J3106" s="33"/>
    </row>
    <row r="3107" ht="12.75">
      <c r="J3107" s="33"/>
    </row>
    <row r="3108" ht="12.75">
      <c r="J3108" s="33"/>
    </row>
    <row r="3109" ht="12.75">
      <c r="J3109" s="33"/>
    </row>
    <row r="3110" ht="12.75">
      <c r="J3110" s="33"/>
    </row>
    <row r="3111" ht="12.75">
      <c r="J3111" s="33"/>
    </row>
    <row r="3112" ht="12.75">
      <c r="J3112" s="33"/>
    </row>
    <row r="3113" ht="12.75">
      <c r="J3113" s="33"/>
    </row>
    <row r="3114" ht="12.75">
      <c r="J3114" s="33"/>
    </row>
    <row r="3115" ht="12.75">
      <c r="J3115" s="33"/>
    </row>
    <row r="3116" ht="12.75">
      <c r="J3116" s="33"/>
    </row>
    <row r="3117" ht="12.75">
      <c r="J3117" s="33"/>
    </row>
    <row r="3118" ht="12.75">
      <c r="J3118" s="33"/>
    </row>
    <row r="3119" ht="12.75">
      <c r="J3119" s="33"/>
    </row>
    <row r="3120" ht="12.75">
      <c r="J3120" s="33"/>
    </row>
    <row r="3121" ht="12.75">
      <c r="J3121" s="33"/>
    </row>
    <row r="3122" ht="12.75">
      <c r="J3122" s="33"/>
    </row>
    <row r="3123" ht="12.75">
      <c r="J3123" s="33"/>
    </row>
    <row r="3124" ht="12.75">
      <c r="J3124" s="33"/>
    </row>
    <row r="3125" ht="12.75">
      <c r="J3125" s="33"/>
    </row>
    <row r="3126" ht="12.75">
      <c r="J3126" s="33"/>
    </row>
    <row r="3127" ht="12.75">
      <c r="J3127" s="33"/>
    </row>
    <row r="3128" ht="12.75">
      <c r="J3128" s="33"/>
    </row>
    <row r="3129" ht="12.75">
      <c r="J3129" s="33"/>
    </row>
    <row r="3130" ht="12.75">
      <c r="J3130" s="33"/>
    </row>
    <row r="3131" ht="12.75">
      <c r="J3131" s="33"/>
    </row>
    <row r="3132" ht="12.75">
      <c r="J3132" s="33"/>
    </row>
    <row r="3133" ht="12.75">
      <c r="J3133" s="33"/>
    </row>
    <row r="3134" ht="12.75">
      <c r="J3134" s="33"/>
    </row>
    <row r="3135" ht="12.75">
      <c r="J3135" s="33"/>
    </row>
    <row r="3136" ht="12.75">
      <c r="J3136" s="33"/>
    </row>
    <row r="3137" ht="12.75">
      <c r="J3137" s="33"/>
    </row>
    <row r="3138" ht="12.75">
      <c r="J3138" s="33"/>
    </row>
    <row r="3139" ht="12.75">
      <c r="J3139" s="33"/>
    </row>
    <row r="3140" ht="12.75">
      <c r="J3140" s="33"/>
    </row>
    <row r="3141" ht="12.75">
      <c r="J3141" s="33"/>
    </row>
    <row r="3142" ht="12.75">
      <c r="J3142" s="33"/>
    </row>
    <row r="3143" ht="12.75">
      <c r="J3143" s="33"/>
    </row>
    <row r="3144" ht="12.75">
      <c r="J3144" s="33"/>
    </row>
    <row r="3145" ht="12.75">
      <c r="J3145" s="33"/>
    </row>
    <row r="3146" ht="12.75">
      <c r="J3146" s="33"/>
    </row>
    <row r="3147" ht="12.75">
      <c r="J3147" s="33"/>
    </row>
    <row r="3148" ht="12.75">
      <c r="J3148" s="33"/>
    </row>
    <row r="3149" ht="12.75">
      <c r="J3149" s="33"/>
    </row>
    <row r="3150" ht="12.75">
      <c r="J3150" s="33"/>
    </row>
    <row r="3151" ht="12.75">
      <c r="J3151" s="33"/>
    </row>
    <row r="3152" ht="12.75">
      <c r="J3152" s="33"/>
    </row>
    <row r="3153" ht="12.75">
      <c r="J3153" s="33"/>
    </row>
    <row r="3154" ht="12.75">
      <c r="J3154" s="33"/>
    </row>
    <row r="3155" ht="12.75">
      <c r="J3155" s="33"/>
    </row>
    <row r="3156" ht="12.75">
      <c r="J3156" s="33"/>
    </row>
    <row r="3157" ht="12.75">
      <c r="J3157" s="33"/>
    </row>
    <row r="3158" ht="12.75">
      <c r="J3158" s="33"/>
    </row>
    <row r="3159" ht="12.75">
      <c r="J3159" s="33"/>
    </row>
    <row r="3160" ht="12.75">
      <c r="J3160" s="33"/>
    </row>
    <row r="3161" ht="12.75">
      <c r="J3161" s="33"/>
    </row>
    <row r="3162" ht="12.75">
      <c r="J3162" s="33"/>
    </row>
    <row r="3163" ht="12.75">
      <c r="J3163" s="33"/>
    </row>
    <row r="3164" ht="12.75">
      <c r="J3164" s="33"/>
    </row>
    <row r="3165" ht="12.75">
      <c r="J3165" s="33"/>
    </row>
    <row r="3166" ht="12.75">
      <c r="J3166" s="33"/>
    </row>
    <row r="3167" ht="12.75">
      <c r="J3167" s="33"/>
    </row>
    <row r="3168" ht="12.75">
      <c r="J3168" s="33"/>
    </row>
    <row r="3169" ht="12.75">
      <c r="J3169" s="33"/>
    </row>
    <row r="3170" ht="12.75">
      <c r="J3170" s="33"/>
    </row>
    <row r="3171" ht="12.75">
      <c r="J3171" s="33"/>
    </row>
    <row r="3172" ht="12.75">
      <c r="J3172" s="33"/>
    </row>
    <row r="3173" ht="12.75">
      <c r="J3173" s="33"/>
    </row>
    <row r="3174" ht="12.75">
      <c r="J3174" s="33"/>
    </row>
    <row r="3175" ht="12.75">
      <c r="J3175" s="33"/>
    </row>
    <row r="3176" ht="12.75">
      <c r="J3176" s="33"/>
    </row>
    <row r="3177" ht="12.75">
      <c r="J3177" s="33"/>
    </row>
    <row r="3178" ht="12.75">
      <c r="J3178" s="33"/>
    </row>
    <row r="3179" ht="12.75">
      <c r="J3179" s="33"/>
    </row>
    <row r="3180" ht="12.75">
      <c r="J3180" s="33"/>
    </row>
    <row r="3181" ht="12.75">
      <c r="J3181" s="33"/>
    </row>
    <row r="3182" ht="12.75">
      <c r="J3182" s="33"/>
    </row>
    <row r="3183" ht="12.75">
      <c r="J3183" s="33"/>
    </row>
    <row r="3184" ht="12.75">
      <c r="J3184" s="33"/>
    </row>
    <row r="3185" ht="12.75">
      <c r="J3185" s="33"/>
    </row>
    <row r="3186" ht="12.75">
      <c r="J3186" s="33"/>
    </row>
    <row r="3187" ht="12.75">
      <c r="J3187" s="33"/>
    </row>
    <row r="3188" ht="12.75">
      <c r="J3188" s="33"/>
    </row>
    <row r="3189" ht="12.75">
      <c r="J3189" s="33"/>
    </row>
    <row r="3190" ht="12.75">
      <c r="J3190" s="33"/>
    </row>
    <row r="3191" ht="12.75">
      <c r="J3191" s="33"/>
    </row>
    <row r="3192" ht="12.75">
      <c r="J3192" s="33"/>
    </row>
    <row r="3193" ht="12.75">
      <c r="J3193" s="33"/>
    </row>
    <row r="3194" ht="12.75">
      <c r="J3194" s="33"/>
    </row>
    <row r="3195" ht="12.75">
      <c r="J3195" s="33"/>
    </row>
    <row r="3196" ht="12.75">
      <c r="J3196" s="33"/>
    </row>
    <row r="3197" ht="12.75">
      <c r="J3197" s="33"/>
    </row>
    <row r="3198" ht="12.75">
      <c r="J3198" s="33"/>
    </row>
    <row r="3199" ht="12.75">
      <c r="J3199" s="33"/>
    </row>
    <row r="3200" ht="12.75">
      <c r="J3200" s="33"/>
    </row>
    <row r="3201" ht="12.75">
      <c r="J3201" s="33"/>
    </row>
    <row r="3202" ht="12.75">
      <c r="J3202" s="33"/>
    </row>
    <row r="3203" ht="12.75">
      <c r="J3203" s="33"/>
    </row>
    <row r="3204" ht="12.75">
      <c r="J3204" s="33"/>
    </row>
    <row r="3205" ht="12.75">
      <c r="J3205" s="33"/>
    </row>
    <row r="3206" ht="12.75">
      <c r="J3206" s="33"/>
    </row>
    <row r="3207" ht="12.75">
      <c r="J3207" s="33"/>
    </row>
    <row r="3208" ht="12.75">
      <c r="J3208" s="33"/>
    </row>
    <row r="3209" ht="12.75">
      <c r="J3209" s="33"/>
    </row>
    <row r="3210" ht="12.75">
      <c r="J3210" s="33"/>
    </row>
    <row r="3211" ht="12.75">
      <c r="J3211" s="33"/>
    </row>
    <row r="3212" ht="12.75">
      <c r="J3212" s="33"/>
    </row>
    <row r="3213" ht="12.75">
      <c r="J3213" s="33"/>
    </row>
    <row r="3214" ht="12.75">
      <c r="J3214" s="33"/>
    </row>
    <row r="3215" ht="12.75">
      <c r="J3215" s="33"/>
    </row>
    <row r="3216" ht="12.75">
      <c r="J3216" s="33"/>
    </row>
    <row r="3217" ht="12.75">
      <c r="J3217" s="33"/>
    </row>
    <row r="3218" ht="12.75">
      <c r="J3218" s="33"/>
    </row>
    <row r="3219" ht="12.75">
      <c r="J3219" s="33"/>
    </row>
    <row r="3220" ht="12.75">
      <c r="J3220" s="33"/>
    </row>
    <row r="3221" ht="12.75">
      <c r="J3221" s="33"/>
    </row>
    <row r="3222" ht="12.75">
      <c r="J3222" s="33"/>
    </row>
    <row r="3223" ht="12.75">
      <c r="J3223" s="33"/>
    </row>
    <row r="3224" ht="12.75">
      <c r="J3224" s="33"/>
    </row>
    <row r="3225" ht="12.75">
      <c r="J3225" s="33"/>
    </row>
    <row r="3226" ht="12.75">
      <c r="J3226" s="33"/>
    </row>
    <row r="3227" ht="12.75">
      <c r="J3227" s="33"/>
    </row>
    <row r="3228" ht="12.75">
      <c r="J3228" s="33"/>
    </row>
    <row r="3229" ht="12.75">
      <c r="J3229" s="33"/>
    </row>
    <row r="3230" ht="12.75">
      <c r="J3230" s="33"/>
    </row>
    <row r="3231" ht="12.75">
      <c r="J3231" s="33"/>
    </row>
    <row r="3232" ht="12.75">
      <c r="J3232" s="33"/>
    </row>
    <row r="3233" ht="12.75">
      <c r="J3233" s="33"/>
    </row>
    <row r="3234" ht="12.75">
      <c r="J3234" s="33"/>
    </row>
    <row r="3235" ht="12.75">
      <c r="J3235" s="33"/>
    </row>
    <row r="3236" ht="12.75">
      <c r="J3236" s="33"/>
    </row>
    <row r="3237" ht="12.75">
      <c r="J3237" s="33"/>
    </row>
    <row r="3238" ht="12.75">
      <c r="J3238" s="33"/>
    </row>
    <row r="3239" ht="12.75">
      <c r="J3239" s="33"/>
    </row>
    <row r="3240" ht="12.75">
      <c r="J3240" s="33"/>
    </row>
    <row r="3241" ht="12.75">
      <c r="J3241" s="33"/>
    </row>
    <row r="3242" ht="12.75">
      <c r="J3242" s="33"/>
    </row>
    <row r="3243" ht="12.75">
      <c r="J3243" s="33"/>
    </row>
    <row r="3244" ht="12.75">
      <c r="J3244" s="33"/>
    </row>
    <row r="3245" ht="12.75">
      <c r="J3245" s="33"/>
    </row>
    <row r="3246" ht="12.75">
      <c r="J3246" s="33"/>
    </row>
    <row r="3247" ht="12.75">
      <c r="J3247" s="33"/>
    </row>
    <row r="3248" ht="12.75">
      <c r="J3248" s="33"/>
    </row>
    <row r="3249" ht="12.75">
      <c r="J3249" s="33"/>
    </row>
    <row r="3250" ht="12.75">
      <c r="J3250" s="33"/>
    </row>
    <row r="3251" ht="12.75">
      <c r="J3251" s="33"/>
    </row>
    <row r="3252" ht="12.75">
      <c r="J3252" s="33"/>
    </row>
    <row r="3253" ht="12.75">
      <c r="J3253" s="33"/>
    </row>
    <row r="3254" ht="12.75">
      <c r="J3254" s="33"/>
    </row>
    <row r="3255" ht="12.75">
      <c r="J3255" s="33"/>
    </row>
    <row r="3256" ht="12.75">
      <c r="J3256" s="33"/>
    </row>
    <row r="3257" ht="12.75">
      <c r="J3257" s="33"/>
    </row>
    <row r="3258" ht="12.75">
      <c r="J3258" s="33"/>
    </row>
    <row r="3259" ht="12.75">
      <c r="J3259" s="33"/>
    </row>
    <row r="3260" ht="12.75">
      <c r="J3260" s="33"/>
    </row>
    <row r="3261" ht="12.75">
      <c r="J3261" s="33"/>
    </row>
    <row r="3262" ht="12.75">
      <c r="J3262" s="33"/>
    </row>
    <row r="3263" ht="12.75">
      <c r="J3263" s="33"/>
    </row>
    <row r="3264" ht="12.75">
      <c r="J3264" s="33"/>
    </row>
    <row r="3265" ht="12.75">
      <c r="J3265" s="33"/>
    </row>
    <row r="3266" ht="12.75">
      <c r="J3266" s="33"/>
    </row>
    <row r="3267" ht="12.75">
      <c r="J3267" s="33"/>
    </row>
    <row r="3268" ht="12.75">
      <c r="J3268" s="33"/>
    </row>
    <row r="3269" ht="12.75">
      <c r="J3269" s="33"/>
    </row>
    <row r="3270" ht="12.75">
      <c r="J3270" s="33"/>
    </row>
    <row r="3271" ht="12.75">
      <c r="J3271" s="33"/>
    </row>
    <row r="3272" ht="12.75">
      <c r="J3272" s="33"/>
    </row>
    <row r="3273" ht="12.75">
      <c r="J3273" s="33"/>
    </row>
    <row r="3274" ht="12.75">
      <c r="J3274" s="33"/>
    </row>
    <row r="3275" ht="12.75">
      <c r="J3275" s="33"/>
    </row>
    <row r="3276" ht="12.75">
      <c r="J3276" s="33"/>
    </row>
    <row r="3277" ht="12.75">
      <c r="J3277" s="33"/>
    </row>
    <row r="3278" ht="12.75">
      <c r="J3278" s="33"/>
    </row>
    <row r="3279" ht="12.75">
      <c r="J3279" s="33"/>
    </row>
    <row r="3280" ht="12.75">
      <c r="J3280" s="33"/>
    </row>
    <row r="3281" ht="12.75">
      <c r="J3281" s="33"/>
    </row>
    <row r="3282" ht="12.75">
      <c r="J3282" s="33"/>
    </row>
    <row r="3283" ht="12.75">
      <c r="J3283" s="33"/>
    </row>
    <row r="3284" ht="12.75">
      <c r="J3284" s="33"/>
    </row>
    <row r="3285" ht="12.75">
      <c r="J3285" s="33"/>
    </row>
    <row r="3286" ht="12.75">
      <c r="J3286" s="33"/>
    </row>
    <row r="3287" ht="12.75">
      <c r="J3287" s="33"/>
    </row>
    <row r="3288" ht="12.75">
      <c r="J3288" s="33"/>
    </row>
    <row r="3289" ht="12.75">
      <c r="J3289" s="33"/>
    </row>
    <row r="3290" ht="12.75">
      <c r="J3290" s="33"/>
    </row>
    <row r="3291" ht="12.75">
      <c r="J3291" s="33"/>
    </row>
    <row r="3292" ht="12.75">
      <c r="J3292" s="33"/>
    </row>
    <row r="3293" ht="12.75">
      <c r="J3293" s="33"/>
    </row>
    <row r="3294" ht="12.75">
      <c r="J3294" s="33"/>
    </row>
    <row r="3295" ht="12.75">
      <c r="J3295" s="33"/>
    </row>
    <row r="3296" ht="12.75">
      <c r="J3296" s="33"/>
    </row>
    <row r="3297" ht="12.75">
      <c r="J3297" s="33"/>
    </row>
    <row r="3298" ht="12.75">
      <c r="J3298" s="33"/>
    </row>
    <row r="3299" ht="12.75">
      <c r="J3299" s="33"/>
    </row>
    <row r="3300" ht="12.75">
      <c r="J3300" s="33"/>
    </row>
    <row r="3301" ht="12.75">
      <c r="J3301" s="33"/>
    </row>
    <row r="3302" ht="12.75">
      <c r="J3302" s="33"/>
    </row>
    <row r="3303" ht="12.75">
      <c r="J3303" s="33"/>
    </row>
    <row r="3304" ht="12.75">
      <c r="J3304" s="33"/>
    </row>
    <row r="3305" ht="12.75">
      <c r="J3305" s="33"/>
    </row>
    <row r="3306" ht="12.75">
      <c r="J3306" s="33"/>
    </row>
    <row r="3307" ht="12.75">
      <c r="J3307" s="33"/>
    </row>
    <row r="3308" ht="12.75">
      <c r="J3308" s="33"/>
    </row>
    <row r="3309" ht="12.75">
      <c r="J3309" s="33"/>
    </row>
    <row r="3310" ht="12.75">
      <c r="J3310" s="33"/>
    </row>
    <row r="3311" ht="12.75">
      <c r="J3311" s="33"/>
    </row>
    <row r="3312" ht="12.75">
      <c r="J3312" s="33"/>
    </row>
    <row r="3313" ht="12.75">
      <c r="J3313" s="33"/>
    </row>
    <row r="3314" ht="12.75">
      <c r="J3314" s="33"/>
    </row>
    <row r="3315" ht="12.75">
      <c r="J3315" s="33"/>
    </row>
    <row r="3316" ht="12.75">
      <c r="J3316" s="33"/>
    </row>
    <row r="3317" ht="12.75">
      <c r="J3317" s="33"/>
    </row>
    <row r="3318" ht="12.75">
      <c r="J3318" s="33"/>
    </row>
    <row r="3319" ht="12.75">
      <c r="J3319" s="33"/>
    </row>
    <row r="3320" ht="12.75">
      <c r="J3320" s="33"/>
    </row>
    <row r="3321" ht="12.75">
      <c r="J3321" s="33"/>
    </row>
    <row r="3322" ht="12.75">
      <c r="J3322" s="33"/>
    </row>
    <row r="3323" ht="12.75">
      <c r="J3323" s="33"/>
    </row>
    <row r="3324" ht="12.75">
      <c r="J3324" s="33"/>
    </row>
    <row r="3325" ht="12.75">
      <c r="J3325" s="33"/>
    </row>
    <row r="3326" ht="12.75">
      <c r="J3326" s="33"/>
    </row>
    <row r="3327" ht="12.75">
      <c r="J3327" s="33"/>
    </row>
    <row r="3328" ht="12.75">
      <c r="J3328" s="33"/>
    </row>
    <row r="3329" ht="12.75">
      <c r="J3329" s="33"/>
    </row>
    <row r="3330" ht="12.75">
      <c r="J3330" s="33"/>
    </row>
    <row r="3331" ht="12.75">
      <c r="J3331" s="33"/>
    </row>
    <row r="3332" ht="12.75">
      <c r="J3332" s="33"/>
    </row>
    <row r="3333" ht="12.75">
      <c r="J3333" s="33"/>
    </row>
    <row r="3334" ht="12.75">
      <c r="J3334" s="33"/>
    </row>
    <row r="3335" ht="12.75">
      <c r="J3335" s="33"/>
    </row>
    <row r="3336" ht="12.75">
      <c r="J3336" s="33"/>
    </row>
    <row r="3337" ht="12.75">
      <c r="J3337" s="33"/>
    </row>
    <row r="3338" ht="12.75">
      <c r="J3338" s="33"/>
    </row>
    <row r="3339" ht="12.75">
      <c r="J3339" s="33"/>
    </row>
    <row r="3340" ht="12.75">
      <c r="J3340" s="33"/>
    </row>
    <row r="3341" ht="12.75">
      <c r="J3341" s="33"/>
    </row>
    <row r="3342" ht="12.75">
      <c r="J3342" s="33"/>
    </row>
    <row r="3343" ht="12.75">
      <c r="J3343" s="33"/>
    </row>
    <row r="3344" ht="12.75">
      <c r="J3344" s="33"/>
    </row>
    <row r="3345" ht="12.75">
      <c r="J3345" s="33"/>
    </row>
    <row r="3346" ht="12.75">
      <c r="J3346" s="33"/>
    </row>
    <row r="3347" ht="12.75">
      <c r="J3347" s="33"/>
    </row>
    <row r="3348" ht="12.75">
      <c r="J3348" s="33"/>
    </row>
    <row r="3349" ht="12.75">
      <c r="J3349" s="33"/>
    </row>
    <row r="3350" ht="12.75">
      <c r="J3350" s="33"/>
    </row>
    <row r="3351" ht="12.75">
      <c r="J3351" s="33"/>
    </row>
    <row r="3352" ht="12.75">
      <c r="J3352" s="33"/>
    </row>
    <row r="3353" ht="12.75">
      <c r="J3353" s="33"/>
    </row>
    <row r="3354" ht="12.75">
      <c r="J3354" s="33"/>
    </row>
    <row r="3355" ht="12.75">
      <c r="J3355" s="33"/>
    </row>
    <row r="3356" ht="12.75">
      <c r="J3356" s="33"/>
    </row>
    <row r="3357" ht="12.75">
      <c r="J3357" s="33"/>
    </row>
    <row r="3358" ht="12.75">
      <c r="J3358" s="33"/>
    </row>
    <row r="3359" ht="12.75">
      <c r="J3359" s="33"/>
    </row>
    <row r="3360" ht="12.75">
      <c r="J3360" s="33"/>
    </row>
    <row r="3361" ht="12.75">
      <c r="J3361" s="33"/>
    </row>
    <row r="3362" ht="12.75">
      <c r="J3362" s="33"/>
    </row>
    <row r="3363" ht="12.75">
      <c r="J3363" s="33"/>
    </row>
    <row r="3364" ht="12.75">
      <c r="J3364" s="33"/>
    </row>
    <row r="3365" ht="12.75">
      <c r="J3365" s="33"/>
    </row>
    <row r="3366" ht="12.75">
      <c r="J3366" s="33"/>
    </row>
    <row r="3367" ht="12.75">
      <c r="J3367" s="33"/>
    </row>
    <row r="3368" ht="12.75">
      <c r="J3368" s="33"/>
    </row>
    <row r="3369" ht="12.75">
      <c r="J3369" s="33"/>
    </row>
    <row r="3370" ht="12.75">
      <c r="J3370" s="33"/>
    </row>
    <row r="3371" ht="12.75">
      <c r="J3371" s="33"/>
    </row>
    <row r="3372" ht="12.75">
      <c r="J3372" s="33"/>
    </row>
    <row r="3373" ht="12.75">
      <c r="J3373" s="33"/>
    </row>
    <row r="3374" ht="12.75">
      <c r="J3374" s="33"/>
    </row>
    <row r="3375" ht="12.75">
      <c r="J3375" s="33"/>
    </row>
    <row r="3376" ht="12.75">
      <c r="J3376" s="33"/>
    </row>
    <row r="3377" ht="12.75">
      <c r="J3377" s="33"/>
    </row>
    <row r="3378" ht="12.75">
      <c r="J3378" s="33"/>
    </row>
    <row r="3379" ht="12.75">
      <c r="J3379" s="33"/>
    </row>
    <row r="3380" ht="12.75">
      <c r="J3380" s="33"/>
    </row>
    <row r="3381" ht="12.75">
      <c r="J3381" s="33"/>
    </row>
    <row r="3382" ht="12.75">
      <c r="J3382" s="33"/>
    </row>
    <row r="3383" ht="12.75">
      <c r="J3383" s="33"/>
    </row>
    <row r="3384" ht="12.75">
      <c r="J3384" s="33"/>
    </row>
    <row r="3385" ht="12.75">
      <c r="J3385" s="33"/>
    </row>
    <row r="3386" ht="12.75">
      <c r="J3386" s="33"/>
    </row>
    <row r="3387" ht="12.75">
      <c r="J3387" s="33"/>
    </row>
    <row r="3388" ht="12.75">
      <c r="J3388" s="33"/>
    </row>
    <row r="3389" ht="12.75">
      <c r="J3389" s="33"/>
    </row>
    <row r="3390" ht="12.75">
      <c r="J3390" s="33"/>
    </row>
    <row r="3391" ht="12.75">
      <c r="J3391" s="33"/>
    </row>
    <row r="3392" ht="12.75">
      <c r="J3392" s="33"/>
    </row>
    <row r="3393" ht="12.75">
      <c r="J3393" s="33"/>
    </row>
    <row r="3394" ht="12.75">
      <c r="J3394" s="33"/>
    </row>
    <row r="3395" ht="12.75">
      <c r="J3395" s="33"/>
    </row>
    <row r="3396" ht="12.75">
      <c r="J3396" s="33"/>
    </row>
    <row r="3397" ht="12.75">
      <c r="J3397" s="33"/>
    </row>
    <row r="3398" ht="12.75">
      <c r="J3398" s="33"/>
    </row>
    <row r="3399" ht="12.75">
      <c r="J3399" s="33"/>
    </row>
    <row r="3400" ht="12.75">
      <c r="J3400" s="33"/>
    </row>
    <row r="3401" ht="12.75">
      <c r="J3401" s="33"/>
    </row>
    <row r="3402" ht="12.75">
      <c r="J3402" s="33"/>
    </row>
    <row r="3403" ht="12.75">
      <c r="J3403" s="33"/>
    </row>
    <row r="3404" ht="12.75">
      <c r="J3404" s="33"/>
    </row>
    <row r="3405" ht="12.75">
      <c r="J3405" s="33"/>
    </row>
    <row r="3406" ht="12.75">
      <c r="J3406" s="33"/>
    </row>
    <row r="3407" ht="12.75">
      <c r="J3407" s="33"/>
    </row>
    <row r="3408" ht="12.75">
      <c r="J3408" s="33"/>
    </row>
    <row r="3409" ht="12.75">
      <c r="J3409" s="33"/>
    </row>
    <row r="3410" ht="12.75">
      <c r="J3410" s="33"/>
    </row>
    <row r="3411" ht="12.75">
      <c r="J3411" s="33"/>
    </row>
    <row r="3412" ht="12.75">
      <c r="J3412" s="33"/>
    </row>
    <row r="3413" ht="12.75">
      <c r="J3413" s="33"/>
    </row>
    <row r="3414" ht="12.75">
      <c r="J3414" s="33"/>
    </row>
    <row r="3415" ht="12.75">
      <c r="J3415" s="33"/>
    </row>
    <row r="3416" ht="12.75">
      <c r="J3416" s="33"/>
    </row>
    <row r="3417" ht="12.75">
      <c r="J3417" s="33"/>
    </row>
    <row r="3418" ht="12.75">
      <c r="J3418" s="33"/>
    </row>
    <row r="3419" ht="12.75">
      <c r="J3419" s="33"/>
    </row>
    <row r="3420" ht="12.75">
      <c r="J3420" s="33"/>
    </row>
    <row r="3421" ht="12.75">
      <c r="J3421" s="33"/>
    </row>
    <row r="3422" ht="12.75">
      <c r="J3422" s="33"/>
    </row>
    <row r="3423" ht="12.75">
      <c r="J3423" s="33"/>
    </row>
    <row r="3424" ht="12.75">
      <c r="J3424" s="33"/>
    </row>
    <row r="3425" ht="12.75">
      <c r="J3425" s="33"/>
    </row>
    <row r="3426" ht="12.75">
      <c r="J3426" s="33"/>
    </row>
    <row r="3427" ht="12.75">
      <c r="J3427" s="33"/>
    </row>
    <row r="3428" ht="12.75">
      <c r="J3428" s="33"/>
    </row>
    <row r="3429" ht="12.75">
      <c r="J3429" s="33"/>
    </row>
    <row r="3430" ht="12.75">
      <c r="J3430" s="33"/>
    </row>
    <row r="3431" ht="12.75">
      <c r="J3431" s="33"/>
    </row>
    <row r="3432" ht="12.75">
      <c r="J3432" s="33"/>
    </row>
    <row r="3433" ht="12.75">
      <c r="J3433" s="33"/>
    </row>
    <row r="3434" ht="12.75">
      <c r="J3434" s="33"/>
    </row>
    <row r="3435" ht="12.75">
      <c r="J3435" s="33"/>
    </row>
    <row r="3436" ht="12.75">
      <c r="J3436" s="33"/>
    </row>
    <row r="3437" ht="12.75">
      <c r="J3437" s="33"/>
    </row>
    <row r="3438" ht="12.75">
      <c r="J3438" s="33"/>
    </row>
    <row r="3439" ht="12.75">
      <c r="J3439" s="33"/>
    </row>
    <row r="3440" ht="12.75">
      <c r="J3440" s="33"/>
    </row>
    <row r="3441" ht="12.75">
      <c r="J3441" s="33"/>
    </row>
    <row r="3442" ht="12.75">
      <c r="J3442" s="33"/>
    </row>
    <row r="3443" ht="12.75">
      <c r="J3443" s="33"/>
    </row>
    <row r="3444" ht="12.75">
      <c r="J3444" s="33"/>
    </row>
    <row r="3445" ht="12.75">
      <c r="J3445" s="33"/>
    </row>
    <row r="3446" ht="12.75">
      <c r="J3446" s="33"/>
    </row>
    <row r="3447" ht="12.75">
      <c r="J3447" s="33"/>
    </row>
    <row r="3448" ht="12.75">
      <c r="J3448" s="33"/>
    </row>
    <row r="3449" ht="12.75">
      <c r="J3449" s="33"/>
    </row>
    <row r="3450" ht="12.75">
      <c r="J3450" s="33"/>
    </row>
    <row r="3451" ht="12.75">
      <c r="J3451" s="33"/>
    </row>
    <row r="3452" ht="12.75">
      <c r="J3452" s="33"/>
    </row>
    <row r="3453" ht="12.75">
      <c r="J3453" s="33"/>
    </row>
    <row r="3454" ht="12.75">
      <c r="J3454" s="33"/>
    </row>
    <row r="3455" ht="12.75">
      <c r="J3455" s="33"/>
    </row>
    <row r="3456" ht="12.75">
      <c r="J3456" s="33"/>
    </row>
    <row r="3457" ht="12.75">
      <c r="J3457" s="33"/>
    </row>
    <row r="3458" ht="12.75">
      <c r="J3458" s="33"/>
    </row>
    <row r="3459" ht="12.75">
      <c r="J3459" s="33"/>
    </row>
    <row r="3460" ht="12.75">
      <c r="J3460" s="33"/>
    </row>
    <row r="3461" ht="12.75">
      <c r="J3461" s="33"/>
    </row>
    <row r="3462" ht="12.75">
      <c r="J3462" s="33"/>
    </row>
    <row r="3463" ht="12.75">
      <c r="J3463" s="33"/>
    </row>
    <row r="3464" ht="12.75">
      <c r="J3464" s="33"/>
    </row>
    <row r="3465" ht="12.75">
      <c r="J3465" s="33"/>
    </row>
    <row r="3466" ht="12.75">
      <c r="J3466" s="33"/>
    </row>
    <row r="3467" ht="12.75">
      <c r="J3467" s="33"/>
    </row>
    <row r="3468" ht="12.75">
      <c r="J3468" s="33"/>
    </row>
    <row r="3469" ht="12.75">
      <c r="J3469" s="33"/>
    </row>
    <row r="3470" ht="12.75">
      <c r="J3470" s="33"/>
    </row>
    <row r="3471" ht="12.75">
      <c r="J3471" s="33"/>
    </row>
    <row r="3472" ht="12.75">
      <c r="J3472" s="33"/>
    </row>
    <row r="3473" ht="12.75">
      <c r="J3473" s="33"/>
    </row>
    <row r="3474" ht="12.75">
      <c r="J3474" s="33"/>
    </row>
    <row r="3475" ht="12.75">
      <c r="J3475" s="33"/>
    </row>
    <row r="3476" ht="12.75">
      <c r="J3476" s="33"/>
    </row>
    <row r="3477" ht="12.75">
      <c r="J3477" s="33"/>
    </row>
    <row r="3478" ht="12.75">
      <c r="J3478" s="33"/>
    </row>
    <row r="3479" ht="12.75">
      <c r="J3479" s="33"/>
    </row>
    <row r="3480" ht="12.75">
      <c r="J3480" s="33"/>
    </row>
    <row r="3481" ht="12.75">
      <c r="J3481" s="33"/>
    </row>
    <row r="3482" ht="12.75">
      <c r="J3482" s="33"/>
    </row>
    <row r="3483" ht="12.75">
      <c r="J3483" s="33"/>
    </row>
    <row r="3484" ht="12.75">
      <c r="J3484" s="33"/>
    </row>
    <row r="3485" ht="12.75">
      <c r="J3485" s="33"/>
    </row>
    <row r="3486" ht="12.75">
      <c r="J3486" s="33"/>
    </row>
    <row r="3487" ht="12.75">
      <c r="J3487" s="33"/>
    </row>
    <row r="3488" ht="12.75">
      <c r="J3488" s="33"/>
    </row>
    <row r="3489" ht="12.75">
      <c r="J3489" s="33"/>
    </row>
    <row r="3490" ht="12.75">
      <c r="J3490" s="33"/>
    </row>
    <row r="3491" ht="12.75">
      <c r="J3491" s="33"/>
    </row>
    <row r="3492" ht="12.75">
      <c r="J3492" s="33"/>
    </row>
    <row r="3493" ht="12.75">
      <c r="J3493" s="33"/>
    </row>
    <row r="3494" ht="12.75">
      <c r="J3494" s="33"/>
    </row>
    <row r="3495" ht="12.75">
      <c r="J3495" s="33"/>
    </row>
    <row r="3496" ht="12.75">
      <c r="J3496" s="33"/>
    </row>
    <row r="3497" ht="12.75">
      <c r="J3497" s="33"/>
    </row>
    <row r="3498" ht="12.75">
      <c r="J3498" s="33"/>
    </row>
    <row r="3499" ht="12.75">
      <c r="J3499" s="33"/>
    </row>
    <row r="3500" ht="12.75">
      <c r="J3500" s="33"/>
    </row>
    <row r="3501" ht="12.75">
      <c r="J3501" s="33"/>
    </row>
    <row r="3502" ht="12.75">
      <c r="J3502" s="33"/>
    </row>
    <row r="3503" ht="12.75">
      <c r="J3503" s="33"/>
    </row>
    <row r="3504" ht="12.75">
      <c r="J3504" s="33"/>
    </row>
    <row r="3505" ht="12.75">
      <c r="J3505" s="33"/>
    </row>
    <row r="3506" ht="12.75">
      <c r="J3506" s="33"/>
    </row>
    <row r="3507" ht="12.75">
      <c r="J3507" s="33"/>
    </row>
    <row r="3508" ht="12.75">
      <c r="J3508" s="33"/>
    </row>
    <row r="3509" ht="12.75">
      <c r="J3509" s="33"/>
    </row>
    <row r="3510" ht="12.75">
      <c r="J3510" s="33"/>
    </row>
    <row r="3511" ht="12.75">
      <c r="J3511" s="33"/>
    </row>
    <row r="3512" ht="12.75">
      <c r="J3512" s="33"/>
    </row>
    <row r="3513" ht="12.75">
      <c r="J3513" s="33"/>
    </row>
    <row r="3514" ht="12.75">
      <c r="J3514" s="33"/>
    </row>
    <row r="3515" ht="12.75">
      <c r="J3515" s="33"/>
    </row>
    <row r="3516" ht="12.75">
      <c r="J3516" s="33"/>
    </row>
    <row r="3517" ht="12.75">
      <c r="J3517" s="33"/>
    </row>
    <row r="3518" ht="12.75">
      <c r="J3518" s="33"/>
    </row>
    <row r="3519" ht="12.75">
      <c r="J3519" s="33"/>
    </row>
    <row r="3520" ht="12.75">
      <c r="J3520" s="33"/>
    </row>
    <row r="3521" ht="12.75">
      <c r="J3521" s="33"/>
    </row>
    <row r="3522" ht="12.75">
      <c r="J3522" s="33"/>
    </row>
    <row r="3523" ht="12.75">
      <c r="J3523" s="33"/>
    </row>
    <row r="3524" ht="12.75">
      <c r="J3524" s="33"/>
    </row>
    <row r="3525" ht="12.75">
      <c r="J3525" s="33"/>
    </row>
    <row r="3526" ht="12.75">
      <c r="J3526" s="33"/>
    </row>
    <row r="3527" ht="12.75">
      <c r="J3527" s="33"/>
    </row>
    <row r="3528" ht="12.75">
      <c r="J3528" s="33"/>
    </row>
    <row r="3529" ht="12.75">
      <c r="J3529" s="33"/>
    </row>
    <row r="3530" ht="12.75">
      <c r="J3530" s="33"/>
    </row>
    <row r="3531" ht="12.75">
      <c r="J3531" s="33"/>
    </row>
    <row r="3532" ht="12.75">
      <c r="J3532" s="33"/>
    </row>
    <row r="3533" ht="12.75">
      <c r="J3533" s="33"/>
    </row>
    <row r="3534" ht="12.75">
      <c r="J3534" s="33"/>
    </row>
    <row r="3535" ht="12.75">
      <c r="J3535" s="33"/>
    </row>
    <row r="3536" ht="12.75">
      <c r="J3536" s="33"/>
    </row>
    <row r="3537" ht="12.75">
      <c r="J3537" s="33"/>
    </row>
    <row r="3538" ht="12.75">
      <c r="J3538" s="33"/>
    </row>
    <row r="3539" ht="12.75">
      <c r="J3539" s="33"/>
    </row>
    <row r="3540" ht="12.75">
      <c r="J3540" s="33"/>
    </row>
    <row r="3541" ht="12.75">
      <c r="J3541" s="33"/>
    </row>
    <row r="3542" ht="12.75">
      <c r="J3542" s="33"/>
    </row>
    <row r="3543" ht="12.75">
      <c r="J3543" s="33"/>
    </row>
    <row r="3544" ht="12.75">
      <c r="J3544" s="33"/>
    </row>
    <row r="3545" ht="12.75">
      <c r="J3545" s="33"/>
    </row>
    <row r="3546" ht="12.75">
      <c r="J3546" s="33"/>
    </row>
    <row r="3547" ht="12.75">
      <c r="J3547" s="33"/>
    </row>
    <row r="3548" ht="12.75">
      <c r="J3548" s="33"/>
    </row>
    <row r="3549" ht="12.75">
      <c r="J3549" s="33"/>
    </row>
    <row r="3550" ht="12.75">
      <c r="J3550" s="33"/>
    </row>
    <row r="3551" ht="12.75">
      <c r="J3551" s="33"/>
    </row>
    <row r="3552" ht="12.75">
      <c r="J3552" s="33"/>
    </row>
    <row r="3553" ht="12.75">
      <c r="J3553" s="33"/>
    </row>
    <row r="3554" ht="12.75">
      <c r="J3554" s="33"/>
    </row>
    <row r="3555" ht="12.75">
      <c r="J3555" s="33"/>
    </row>
    <row r="3556" ht="12.75">
      <c r="J3556" s="33"/>
    </row>
    <row r="3557" ht="12.75">
      <c r="J3557" s="33"/>
    </row>
    <row r="3558" ht="12.75">
      <c r="J3558" s="33"/>
    </row>
    <row r="3559" ht="12.75">
      <c r="J3559" s="33"/>
    </row>
    <row r="3560" ht="12.75">
      <c r="J3560" s="33"/>
    </row>
    <row r="3561" ht="12.75">
      <c r="J3561" s="33"/>
    </row>
    <row r="3562" ht="12.75">
      <c r="J3562" s="33"/>
    </row>
    <row r="3563" ht="12.75">
      <c r="J3563" s="33"/>
    </row>
    <row r="3564" ht="12.75">
      <c r="J3564" s="33"/>
    </row>
    <row r="3565" ht="12.75">
      <c r="J3565" s="33"/>
    </row>
    <row r="3566" ht="12.75">
      <c r="J3566" s="33"/>
    </row>
    <row r="3567" ht="12.75">
      <c r="J3567" s="33"/>
    </row>
    <row r="3568" ht="12.75">
      <c r="J3568" s="33"/>
    </row>
    <row r="3569" ht="12.75">
      <c r="J3569" s="33"/>
    </row>
    <row r="3570" ht="12.75">
      <c r="J3570" s="33"/>
    </row>
    <row r="3571" ht="12.75">
      <c r="J3571" s="33"/>
    </row>
    <row r="3572" ht="12.75">
      <c r="J3572" s="33"/>
    </row>
    <row r="3573" ht="12.75">
      <c r="J3573" s="33"/>
    </row>
    <row r="3574" ht="12.75">
      <c r="J3574" s="33"/>
    </row>
    <row r="3575" ht="12.75">
      <c r="J3575" s="33"/>
    </row>
    <row r="3576" ht="12.75">
      <c r="J3576" s="33"/>
    </row>
    <row r="3577" ht="12.75">
      <c r="J3577" s="33"/>
    </row>
    <row r="3578" ht="12.75">
      <c r="J3578" s="33"/>
    </row>
    <row r="3579" ht="12.75">
      <c r="J3579" s="33"/>
    </row>
    <row r="3580" ht="12.75">
      <c r="J3580" s="33"/>
    </row>
    <row r="3581" ht="12.75">
      <c r="J3581" s="33"/>
    </row>
    <row r="3582" ht="12.75">
      <c r="J3582" s="33"/>
    </row>
    <row r="3583" ht="12.75">
      <c r="J3583" s="33"/>
    </row>
    <row r="3584" ht="12.75">
      <c r="J3584" s="33"/>
    </row>
    <row r="3585" ht="12.75">
      <c r="J3585" s="33"/>
    </row>
    <row r="3586" ht="12.75">
      <c r="J3586" s="33"/>
    </row>
    <row r="3587" ht="12.75">
      <c r="J3587" s="33"/>
    </row>
    <row r="3588" ht="12.75">
      <c r="J3588" s="33"/>
    </row>
    <row r="3589" ht="12.75">
      <c r="J3589" s="33"/>
    </row>
    <row r="3590" ht="12.75">
      <c r="J3590" s="33"/>
    </row>
    <row r="3591" ht="12.75">
      <c r="J3591" s="33"/>
    </row>
    <row r="3592" ht="12.75">
      <c r="J3592" s="33"/>
    </row>
    <row r="3593" ht="12.75">
      <c r="J3593" s="33"/>
    </row>
    <row r="3594" ht="12.75">
      <c r="J3594" s="33"/>
    </row>
    <row r="3595" ht="12.75">
      <c r="J3595" s="33"/>
    </row>
    <row r="3596" ht="12.75">
      <c r="J3596" s="33"/>
    </row>
    <row r="3597" ht="12.75">
      <c r="J3597" s="33"/>
    </row>
    <row r="3598" ht="12.75">
      <c r="J3598" s="33"/>
    </row>
    <row r="3599" ht="12.75">
      <c r="J3599" s="33"/>
    </row>
    <row r="3600" ht="12.75">
      <c r="J3600" s="33"/>
    </row>
    <row r="3601" ht="12.75">
      <c r="J3601" s="33"/>
    </row>
    <row r="3602" ht="12.75">
      <c r="J3602" s="33"/>
    </row>
    <row r="3603" ht="12.75">
      <c r="J3603" s="33"/>
    </row>
    <row r="3604" ht="12.75">
      <c r="J3604" s="33"/>
    </row>
    <row r="3605" ht="12.75">
      <c r="J3605" s="33"/>
    </row>
    <row r="3606" ht="12.75">
      <c r="J3606" s="33"/>
    </row>
    <row r="3607" ht="12.75">
      <c r="J3607" s="33"/>
    </row>
    <row r="3608" ht="12.75">
      <c r="J3608" s="33"/>
    </row>
    <row r="3609" ht="12.75">
      <c r="J3609" s="33"/>
    </row>
    <row r="3610" ht="12.75">
      <c r="J3610" s="33"/>
    </row>
    <row r="3611" ht="12.75">
      <c r="J3611" s="33"/>
    </row>
    <row r="3612" ht="12.75">
      <c r="J3612" s="33"/>
    </row>
    <row r="3613" ht="12.75">
      <c r="J3613" s="33"/>
    </row>
    <row r="3614" ht="12.75">
      <c r="J3614" s="33"/>
    </row>
    <row r="3615" ht="12.75">
      <c r="J3615" s="33"/>
    </row>
    <row r="3616" ht="12.75">
      <c r="J3616" s="33"/>
    </row>
    <row r="3617" ht="12.75">
      <c r="J3617" s="33"/>
    </row>
    <row r="3618" ht="12.75">
      <c r="J3618" s="33"/>
    </row>
    <row r="3619" ht="12.75">
      <c r="J3619" s="33"/>
    </row>
    <row r="3620" ht="12.75">
      <c r="J3620" s="33"/>
    </row>
    <row r="3621" ht="12.75">
      <c r="J3621" s="33"/>
    </row>
    <row r="3622" ht="12.75">
      <c r="J3622" s="33"/>
    </row>
    <row r="3623" ht="12.75">
      <c r="J3623" s="33"/>
    </row>
    <row r="3624" ht="12.75">
      <c r="J3624" s="33"/>
    </row>
    <row r="3625" ht="12.75">
      <c r="J3625" s="33"/>
    </row>
    <row r="3626" ht="12.75">
      <c r="J3626" s="33"/>
    </row>
    <row r="3627" ht="12.75">
      <c r="J3627" s="33"/>
    </row>
    <row r="3628" ht="12.75">
      <c r="J3628" s="33"/>
    </row>
    <row r="3629" ht="12.75">
      <c r="J3629" s="33"/>
    </row>
    <row r="3630" ht="12.75">
      <c r="J3630" s="33"/>
    </row>
    <row r="3631" ht="12.75">
      <c r="J3631" s="33"/>
    </row>
    <row r="3632" ht="12.75">
      <c r="J3632" s="33"/>
    </row>
    <row r="3633" ht="12.75">
      <c r="J3633" s="33"/>
    </row>
    <row r="3634" ht="12.75">
      <c r="J3634" s="33"/>
    </row>
    <row r="3635" ht="12.75">
      <c r="J3635" s="33"/>
    </row>
    <row r="3636" ht="12.75">
      <c r="J3636" s="33"/>
    </row>
    <row r="3637" ht="12.75">
      <c r="J3637" s="33"/>
    </row>
    <row r="3638" ht="12.75">
      <c r="J3638" s="33"/>
    </row>
    <row r="3639" ht="12.75">
      <c r="J3639" s="33"/>
    </row>
    <row r="3640" ht="12.75">
      <c r="J3640" s="33"/>
    </row>
    <row r="3641" ht="12.75">
      <c r="J3641" s="33"/>
    </row>
    <row r="3642" ht="12.75">
      <c r="J3642" s="33"/>
    </row>
    <row r="3643" ht="12.75">
      <c r="J3643" s="33"/>
    </row>
    <row r="3644" ht="12.75">
      <c r="J3644" s="33"/>
    </row>
    <row r="3645" ht="12.75">
      <c r="J3645" s="33"/>
    </row>
    <row r="3646" ht="12.75">
      <c r="J3646" s="33"/>
    </row>
    <row r="3647" ht="12.75">
      <c r="J3647" s="33"/>
    </row>
    <row r="3648" ht="12.75">
      <c r="J3648" s="33"/>
    </row>
    <row r="3649" ht="12.75">
      <c r="J3649" s="33"/>
    </row>
    <row r="3650" ht="12.75">
      <c r="J3650" s="33"/>
    </row>
    <row r="3651" ht="12.75">
      <c r="J3651" s="33"/>
    </row>
    <row r="3652" ht="12.75">
      <c r="J3652" s="33"/>
    </row>
    <row r="3653" ht="12.75">
      <c r="J3653" s="33"/>
    </row>
    <row r="3654" ht="12.75">
      <c r="J3654" s="33"/>
    </row>
    <row r="3655" ht="12.75">
      <c r="J3655" s="33"/>
    </row>
    <row r="3656" ht="12.75">
      <c r="J3656" s="33"/>
    </row>
    <row r="3657" ht="12.75">
      <c r="J3657" s="33"/>
    </row>
    <row r="3658" ht="12.75">
      <c r="J3658" s="33"/>
    </row>
    <row r="3659" ht="12.75">
      <c r="J3659" s="33"/>
    </row>
    <row r="3660" ht="12.75">
      <c r="J3660" s="33"/>
    </row>
    <row r="3661" ht="12.75">
      <c r="J3661" s="33"/>
    </row>
    <row r="3662" ht="12.75">
      <c r="J3662" s="33"/>
    </row>
    <row r="3663" ht="12.75">
      <c r="J3663" s="33"/>
    </row>
    <row r="3664" ht="12.75">
      <c r="J3664" s="33"/>
    </row>
    <row r="3665" ht="12.75">
      <c r="J3665" s="33"/>
    </row>
    <row r="3666" ht="12.75">
      <c r="J3666" s="33"/>
    </row>
    <row r="3667" ht="12.75">
      <c r="J3667" s="33"/>
    </row>
    <row r="3668" ht="12.75">
      <c r="J3668" s="33"/>
    </row>
    <row r="3669" ht="12.75">
      <c r="J3669" s="33"/>
    </row>
    <row r="3670" ht="12.75">
      <c r="J3670" s="33"/>
    </row>
    <row r="3671" ht="12.75">
      <c r="J3671" s="33"/>
    </row>
    <row r="3672" ht="12.75">
      <c r="J3672" s="33"/>
    </row>
    <row r="3673" ht="12.75">
      <c r="J3673" s="33"/>
    </row>
    <row r="3674" ht="12.75">
      <c r="J3674" s="33"/>
    </row>
    <row r="3675" ht="12.75">
      <c r="J3675" s="33"/>
    </row>
    <row r="3676" ht="12.75">
      <c r="J3676" s="33"/>
    </row>
    <row r="3677" ht="12.75">
      <c r="J3677" s="33"/>
    </row>
    <row r="3678" ht="12.75">
      <c r="J3678" s="33"/>
    </row>
    <row r="3679" ht="12.75">
      <c r="J3679" s="33"/>
    </row>
    <row r="3680" ht="12.75">
      <c r="J3680" s="33"/>
    </row>
    <row r="3681" ht="12.75">
      <c r="J3681" s="33"/>
    </row>
    <row r="3682" ht="12.75">
      <c r="J3682" s="33"/>
    </row>
    <row r="3683" ht="12.75">
      <c r="J3683" s="33"/>
    </row>
    <row r="3684" ht="12.75">
      <c r="J3684" s="33"/>
    </row>
    <row r="3685" ht="12.75">
      <c r="J3685" s="33"/>
    </row>
    <row r="3686" ht="12.75">
      <c r="J3686" s="33"/>
    </row>
    <row r="3687" ht="12.75">
      <c r="J3687" s="33"/>
    </row>
    <row r="3688" ht="12.75">
      <c r="J3688" s="33"/>
    </row>
    <row r="3689" ht="12.75">
      <c r="J3689" s="33"/>
    </row>
    <row r="3690" ht="12.75">
      <c r="J3690" s="33"/>
    </row>
    <row r="3691" ht="12.75">
      <c r="J3691" s="33"/>
    </row>
    <row r="3692" ht="12.75">
      <c r="J3692" s="33"/>
    </row>
    <row r="3693" ht="12.75">
      <c r="J3693" s="33"/>
    </row>
    <row r="3694" ht="12.75">
      <c r="J3694" s="33"/>
    </row>
    <row r="3695" ht="12.75">
      <c r="J3695" s="33"/>
    </row>
    <row r="3696" ht="12.75">
      <c r="J3696" s="33"/>
    </row>
    <row r="3697" ht="12.75">
      <c r="J3697" s="33"/>
    </row>
    <row r="3698" ht="12.75">
      <c r="J3698" s="33"/>
    </row>
    <row r="3699" ht="12.75">
      <c r="J3699" s="33"/>
    </row>
    <row r="3700" ht="12.75">
      <c r="J3700" s="33"/>
    </row>
    <row r="3701" ht="12.75">
      <c r="J3701" s="33"/>
    </row>
    <row r="3702" ht="12.75">
      <c r="J3702" s="33"/>
    </row>
    <row r="3703" ht="12.75">
      <c r="J3703" s="33"/>
    </row>
    <row r="3704" ht="12.75">
      <c r="J3704" s="33"/>
    </row>
    <row r="3705" ht="12.75">
      <c r="J3705" s="33"/>
    </row>
    <row r="3706" ht="12.75">
      <c r="J3706" s="33"/>
    </row>
    <row r="3707" ht="12.75">
      <c r="J3707" s="33"/>
    </row>
    <row r="3708" ht="12.75">
      <c r="J3708" s="33"/>
    </row>
    <row r="3709" ht="12.75">
      <c r="J3709" s="33"/>
    </row>
    <row r="3710" ht="12.75">
      <c r="J3710" s="33"/>
    </row>
    <row r="3711" ht="12.75">
      <c r="J3711" s="33"/>
    </row>
    <row r="3712" ht="12.75">
      <c r="J3712" s="33"/>
    </row>
    <row r="3713" ht="12.75">
      <c r="J3713" s="33"/>
    </row>
    <row r="3714" ht="12.75">
      <c r="J3714" s="33"/>
    </row>
    <row r="3715" ht="12.75">
      <c r="J3715" s="33"/>
    </row>
    <row r="3716" ht="12.75">
      <c r="J3716" s="33"/>
    </row>
    <row r="3717" ht="12.75">
      <c r="J3717" s="33"/>
    </row>
    <row r="3718" ht="12.75">
      <c r="J3718" s="33"/>
    </row>
    <row r="3719" ht="12.75">
      <c r="J3719" s="33"/>
    </row>
    <row r="3720" ht="12.75">
      <c r="J3720" s="33"/>
    </row>
    <row r="3721" ht="12.75">
      <c r="J3721" s="33"/>
    </row>
    <row r="3722" ht="12.75">
      <c r="J3722" s="33"/>
    </row>
    <row r="3723" ht="12.75">
      <c r="J3723" s="33"/>
    </row>
    <row r="3724" ht="12.75">
      <c r="J3724" s="33"/>
    </row>
    <row r="3725" ht="12.75">
      <c r="J3725" s="33"/>
    </row>
    <row r="3726" ht="12.75">
      <c r="J3726" s="33"/>
    </row>
    <row r="3727" ht="12.75">
      <c r="J3727" s="33"/>
    </row>
    <row r="3728" ht="12.75">
      <c r="J3728" s="33"/>
    </row>
    <row r="3729" ht="12.75">
      <c r="J3729" s="33"/>
    </row>
    <row r="3730" ht="12.75">
      <c r="J3730" s="33"/>
    </row>
    <row r="3731" ht="12.75">
      <c r="J3731" s="33"/>
    </row>
    <row r="3732" ht="12.75">
      <c r="J3732" s="33"/>
    </row>
    <row r="3733" ht="12.75">
      <c r="J3733" s="33"/>
    </row>
    <row r="3734" ht="12.75">
      <c r="J3734" s="33"/>
    </row>
    <row r="3735" ht="12.75">
      <c r="J3735" s="33"/>
    </row>
    <row r="3736" ht="12.75">
      <c r="J3736" s="33"/>
    </row>
    <row r="3737" ht="12.75">
      <c r="J3737" s="33"/>
    </row>
    <row r="3738" ht="12.75">
      <c r="J3738" s="33"/>
    </row>
    <row r="3739" ht="12.75">
      <c r="J3739" s="33"/>
    </row>
    <row r="3740" ht="12.75">
      <c r="J3740" s="33"/>
    </row>
    <row r="3741" ht="12.75">
      <c r="J3741" s="33"/>
    </row>
    <row r="3742" ht="12.75">
      <c r="J3742" s="33"/>
    </row>
    <row r="3743" ht="12.75">
      <c r="J3743" s="33"/>
    </row>
    <row r="3744" ht="12.75">
      <c r="J3744" s="33"/>
    </row>
    <row r="3745" ht="12.75">
      <c r="J3745" s="33"/>
    </row>
    <row r="3746" ht="12.75">
      <c r="J3746" s="33"/>
    </row>
    <row r="3747" ht="12.75">
      <c r="J3747" s="33"/>
    </row>
    <row r="3748" ht="12.75">
      <c r="J3748" s="33"/>
    </row>
    <row r="3749" ht="12.75">
      <c r="J3749" s="33"/>
    </row>
    <row r="3750" ht="12.75">
      <c r="J3750" s="33"/>
    </row>
    <row r="3751" ht="12.75">
      <c r="J3751" s="33"/>
    </row>
    <row r="3752" ht="12.75">
      <c r="J3752" s="33"/>
    </row>
    <row r="3753" ht="12.75">
      <c r="J3753" s="33"/>
    </row>
    <row r="3754" ht="12.75">
      <c r="J3754" s="33"/>
    </row>
    <row r="3755" ht="12.75">
      <c r="J3755" s="33"/>
    </row>
    <row r="3756" ht="12.75">
      <c r="J3756" s="33"/>
    </row>
    <row r="3757" ht="12.75">
      <c r="J3757" s="33"/>
    </row>
    <row r="3758" ht="12.75">
      <c r="J3758" s="33"/>
    </row>
    <row r="3759" ht="12.75">
      <c r="J3759" s="33"/>
    </row>
    <row r="3760" ht="12.75">
      <c r="J3760" s="33"/>
    </row>
    <row r="3761" ht="12.75">
      <c r="J3761" s="33"/>
    </row>
    <row r="3762" ht="12.75">
      <c r="J3762" s="33"/>
    </row>
    <row r="3763" ht="12.75">
      <c r="J3763" s="33"/>
    </row>
    <row r="3764" ht="12.75">
      <c r="J3764" s="33"/>
    </row>
    <row r="3765" ht="12.75">
      <c r="J3765" s="33"/>
    </row>
    <row r="3766" ht="12.75">
      <c r="J3766" s="33"/>
    </row>
    <row r="3767" ht="12.75">
      <c r="J3767" s="33"/>
    </row>
    <row r="3768" ht="12.75">
      <c r="J3768" s="33"/>
    </row>
    <row r="3769" ht="12.75">
      <c r="J3769" s="33"/>
    </row>
    <row r="3770" ht="12.75">
      <c r="J3770" s="33"/>
    </row>
    <row r="3771" ht="12.75">
      <c r="J3771" s="33"/>
    </row>
    <row r="3772" ht="12.75">
      <c r="J3772" s="33"/>
    </row>
    <row r="3773" ht="12.75">
      <c r="J3773" s="33"/>
    </row>
    <row r="3774" ht="12.75">
      <c r="J3774" s="33"/>
    </row>
    <row r="3775" ht="12.75">
      <c r="J3775" s="33"/>
    </row>
    <row r="3776" ht="12.75">
      <c r="J3776" s="33"/>
    </row>
    <row r="3777" ht="12.75">
      <c r="J3777" s="33"/>
    </row>
    <row r="3778" ht="12.75">
      <c r="J3778" s="33"/>
    </row>
    <row r="3779" ht="12.75">
      <c r="J3779" s="33"/>
    </row>
    <row r="3780" ht="12.75">
      <c r="J3780" s="33"/>
    </row>
    <row r="3781" ht="12.75">
      <c r="J3781" s="33"/>
    </row>
    <row r="3782" ht="12.75">
      <c r="J3782" s="33"/>
    </row>
    <row r="3783" ht="12.75">
      <c r="J3783" s="33"/>
    </row>
    <row r="3784" ht="12.75">
      <c r="J3784" s="33"/>
    </row>
    <row r="3785" ht="12.75">
      <c r="J3785" s="33"/>
    </row>
    <row r="3786" ht="12.75">
      <c r="J3786" s="33"/>
    </row>
    <row r="3787" ht="12.75">
      <c r="J3787" s="33"/>
    </row>
    <row r="3788" ht="12.75">
      <c r="J3788" s="33"/>
    </row>
    <row r="3789" ht="12.75">
      <c r="J3789" s="33"/>
    </row>
    <row r="3790" ht="12.75">
      <c r="J3790" s="33"/>
    </row>
    <row r="3791" ht="12.75">
      <c r="J3791" s="33"/>
    </row>
    <row r="3792" ht="12.75">
      <c r="J3792" s="33"/>
    </row>
    <row r="3793" ht="12.75">
      <c r="J3793" s="33"/>
    </row>
    <row r="3794" ht="12.75">
      <c r="J3794" s="33"/>
    </row>
    <row r="3795" ht="12.75">
      <c r="J3795" s="33"/>
    </row>
    <row r="3796" ht="12.75">
      <c r="J3796" s="33"/>
    </row>
    <row r="3797" ht="12.75">
      <c r="J3797" s="33"/>
    </row>
    <row r="3798" ht="12.75">
      <c r="J3798" s="33"/>
    </row>
    <row r="3799" ht="12.75">
      <c r="J3799" s="33"/>
    </row>
    <row r="3800" ht="12.75">
      <c r="J3800" s="33"/>
    </row>
    <row r="3801" ht="12.75">
      <c r="J3801" s="33"/>
    </row>
    <row r="3802" ht="12.75">
      <c r="J3802" s="33"/>
    </row>
    <row r="3803" ht="12.75">
      <c r="J3803" s="33"/>
    </row>
    <row r="3804" ht="12.75">
      <c r="J3804" s="33"/>
    </row>
    <row r="3805" ht="12.75">
      <c r="J3805" s="33"/>
    </row>
    <row r="3806" ht="12.75">
      <c r="J3806" s="33"/>
    </row>
    <row r="3807" ht="12.75">
      <c r="J3807" s="33"/>
    </row>
    <row r="3808" ht="12.75">
      <c r="J3808" s="33"/>
    </row>
    <row r="3809" ht="12.75">
      <c r="J3809" s="33"/>
    </row>
    <row r="3810" ht="12.75">
      <c r="J3810" s="33"/>
    </row>
    <row r="3811" ht="12.75">
      <c r="J3811" s="33"/>
    </row>
    <row r="3812" ht="12.75">
      <c r="J3812" s="33"/>
    </row>
    <row r="3813" ht="12.75">
      <c r="J3813" s="33"/>
    </row>
    <row r="3814" ht="12.75">
      <c r="J3814" s="33"/>
    </row>
    <row r="3815" ht="12.75">
      <c r="J3815" s="33"/>
    </row>
    <row r="3816" ht="12.75">
      <c r="J3816" s="33"/>
    </row>
    <row r="3817" ht="12.75">
      <c r="J3817" s="33"/>
    </row>
    <row r="3818" ht="12.75">
      <c r="J3818" s="33"/>
    </row>
    <row r="3819" ht="12.75">
      <c r="J3819" s="33"/>
    </row>
    <row r="3820" ht="12.75">
      <c r="J3820" s="33"/>
    </row>
    <row r="3821" ht="12.75">
      <c r="J3821" s="33"/>
    </row>
    <row r="3822" ht="12.75">
      <c r="J3822" s="33"/>
    </row>
    <row r="3823" ht="12.75">
      <c r="J3823" s="33"/>
    </row>
    <row r="3824" ht="12.75">
      <c r="J3824" s="33"/>
    </row>
    <row r="3825" ht="12.75">
      <c r="J3825" s="33"/>
    </row>
    <row r="3826" ht="12.75">
      <c r="J3826" s="33"/>
    </row>
    <row r="3827" ht="12.75">
      <c r="J3827" s="33"/>
    </row>
    <row r="3828" ht="12.75">
      <c r="J3828" s="33"/>
    </row>
    <row r="3829" ht="12.75">
      <c r="J3829" s="33"/>
    </row>
    <row r="3830" ht="12.75">
      <c r="J3830" s="33"/>
    </row>
    <row r="3831" ht="12.75">
      <c r="J3831" s="33"/>
    </row>
    <row r="3832" ht="12.75">
      <c r="J3832" s="33"/>
    </row>
    <row r="3833" ht="12.75">
      <c r="J3833" s="33"/>
    </row>
    <row r="3834" ht="12.75">
      <c r="J3834" s="33"/>
    </row>
    <row r="3835" ht="12.75">
      <c r="J3835" s="33"/>
    </row>
    <row r="3836" ht="12.75">
      <c r="J3836" s="33"/>
    </row>
    <row r="3837" ht="12.75">
      <c r="J3837" s="33"/>
    </row>
    <row r="3838" ht="12.75">
      <c r="J3838" s="33"/>
    </row>
    <row r="3839" ht="12.75">
      <c r="J3839" s="33"/>
    </row>
    <row r="3840" ht="12.75">
      <c r="J3840" s="33"/>
    </row>
    <row r="3841" ht="12.75">
      <c r="J3841" s="33"/>
    </row>
    <row r="3842" ht="12.75">
      <c r="J3842" s="33"/>
    </row>
    <row r="3843" ht="12.75">
      <c r="J3843" s="33"/>
    </row>
    <row r="3844" ht="12.75">
      <c r="J3844" s="33"/>
    </row>
    <row r="3845" ht="12.75">
      <c r="J3845" s="33"/>
    </row>
    <row r="3846" ht="12.75">
      <c r="J3846" s="33"/>
    </row>
    <row r="3847" ht="12.75">
      <c r="J3847" s="33"/>
    </row>
    <row r="3848" ht="12.75">
      <c r="J3848" s="33"/>
    </row>
    <row r="3849" ht="12.75">
      <c r="J3849" s="33"/>
    </row>
    <row r="3850" ht="12.75">
      <c r="J3850" s="33"/>
    </row>
    <row r="3851" ht="12.75">
      <c r="J3851" s="33"/>
    </row>
    <row r="3852" ht="12.75">
      <c r="J3852" s="33"/>
    </row>
    <row r="3853" ht="12.75">
      <c r="J3853" s="33"/>
    </row>
    <row r="3854" ht="12.75">
      <c r="J3854" s="33"/>
    </row>
    <row r="3855" ht="12.75">
      <c r="J3855" s="33"/>
    </row>
    <row r="3856" ht="12.75">
      <c r="J3856" s="33"/>
    </row>
    <row r="3857" ht="12.75">
      <c r="J3857" s="33"/>
    </row>
    <row r="3858" ht="12.75">
      <c r="J3858" s="33"/>
    </row>
    <row r="3859" ht="12.75">
      <c r="J3859" s="33"/>
    </row>
    <row r="3860" ht="12.75">
      <c r="J3860" s="33"/>
    </row>
    <row r="3861" ht="12.75">
      <c r="J3861" s="33"/>
    </row>
    <row r="3862" ht="12.75">
      <c r="J3862" s="33"/>
    </row>
    <row r="3863" ht="12.75">
      <c r="J3863" s="33"/>
    </row>
    <row r="3864" ht="12.75">
      <c r="J3864" s="33"/>
    </row>
    <row r="3865" ht="12.75">
      <c r="J3865" s="33"/>
    </row>
    <row r="3866" ht="12.75">
      <c r="J3866" s="33"/>
    </row>
    <row r="3867" ht="12.75">
      <c r="J3867" s="33"/>
    </row>
    <row r="3868" ht="12.75">
      <c r="J3868" s="33"/>
    </row>
    <row r="3869" ht="12.75">
      <c r="J3869" s="33"/>
    </row>
    <row r="3870" ht="12.75">
      <c r="J3870" s="33"/>
    </row>
    <row r="3871" ht="12.75">
      <c r="J3871" s="33"/>
    </row>
    <row r="3872" ht="12.75">
      <c r="J3872" s="33"/>
    </row>
    <row r="3873" ht="12.75">
      <c r="J3873" s="33"/>
    </row>
    <row r="3874" ht="12.75">
      <c r="J3874" s="33"/>
    </row>
    <row r="3875" ht="12.75">
      <c r="J3875" s="33"/>
    </row>
    <row r="3876" ht="12.75">
      <c r="J3876" s="33"/>
    </row>
    <row r="3877" ht="12.75">
      <c r="J3877" s="33"/>
    </row>
    <row r="3878" ht="12.75">
      <c r="J3878" s="33"/>
    </row>
    <row r="3879" ht="12.75">
      <c r="J3879" s="33"/>
    </row>
    <row r="3880" ht="12.75">
      <c r="J3880" s="33"/>
    </row>
    <row r="3881" ht="12.75">
      <c r="J3881" s="33"/>
    </row>
    <row r="3882" ht="12.75">
      <c r="J3882" s="33"/>
    </row>
    <row r="3883" ht="12.75">
      <c r="J3883" s="33"/>
    </row>
    <row r="3884" ht="12.75">
      <c r="J3884" s="33"/>
    </row>
    <row r="3885" ht="12.75">
      <c r="J3885" s="33"/>
    </row>
    <row r="3886" ht="12.75">
      <c r="J3886" s="33"/>
    </row>
    <row r="3887" ht="12.75">
      <c r="J3887" s="33"/>
    </row>
    <row r="3888" ht="12.75">
      <c r="J3888" s="33"/>
    </row>
    <row r="3889" ht="12.75">
      <c r="J3889" s="33"/>
    </row>
    <row r="3890" ht="12.75">
      <c r="J3890" s="33"/>
    </row>
    <row r="3891" ht="12.75">
      <c r="J3891" s="33"/>
    </row>
    <row r="3892" ht="12.75">
      <c r="J3892" s="33"/>
    </row>
    <row r="3893" ht="12.75">
      <c r="J3893" s="33"/>
    </row>
    <row r="3894" ht="12.75">
      <c r="J3894" s="33"/>
    </row>
    <row r="3895" ht="12.75">
      <c r="J3895" s="33"/>
    </row>
    <row r="3896" ht="12.75">
      <c r="J3896" s="33"/>
    </row>
    <row r="3897" ht="12.75">
      <c r="J3897" s="33"/>
    </row>
    <row r="3898" ht="12.75">
      <c r="J3898" s="33"/>
    </row>
    <row r="3899" ht="12.75">
      <c r="J3899" s="33"/>
    </row>
    <row r="3900" ht="12.75">
      <c r="J3900" s="33"/>
    </row>
    <row r="3901" ht="12.75">
      <c r="J3901" s="33"/>
    </row>
    <row r="3902" ht="12.75">
      <c r="J3902" s="33"/>
    </row>
    <row r="3903" ht="12.75">
      <c r="J3903" s="33"/>
    </row>
    <row r="3904" ht="12.75">
      <c r="J3904" s="33"/>
    </row>
    <row r="3905" ht="12.75">
      <c r="J3905" s="33"/>
    </row>
    <row r="3906" ht="12.75">
      <c r="J3906" s="33"/>
    </row>
    <row r="3907" ht="12.75">
      <c r="J3907" s="33"/>
    </row>
    <row r="3908" ht="12.75">
      <c r="J3908" s="33"/>
    </row>
    <row r="3909" ht="12.75">
      <c r="J3909" s="33"/>
    </row>
    <row r="3910" ht="12.75">
      <c r="J3910" s="33"/>
    </row>
    <row r="3911" ht="12.75">
      <c r="J3911" s="33"/>
    </row>
    <row r="3912" ht="12.75">
      <c r="J3912" s="33"/>
    </row>
    <row r="3913" ht="12.75">
      <c r="J3913" s="33"/>
    </row>
    <row r="3914" ht="12.75">
      <c r="J3914" s="33"/>
    </row>
    <row r="3915" ht="12.75">
      <c r="J3915" s="33"/>
    </row>
    <row r="3916" ht="12.75">
      <c r="J3916" s="33"/>
    </row>
    <row r="3917" ht="12.75">
      <c r="J3917" s="33"/>
    </row>
    <row r="3918" ht="12.75">
      <c r="J3918" s="33"/>
    </row>
    <row r="3919" ht="12.75">
      <c r="J3919" s="33"/>
    </row>
    <row r="3920" ht="12.75">
      <c r="J3920" s="33"/>
    </row>
    <row r="3921" ht="12.75">
      <c r="J3921" s="33"/>
    </row>
    <row r="3922" ht="12.75">
      <c r="J3922" s="33"/>
    </row>
    <row r="3923" ht="12.75">
      <c r="J3923" s="33"/>
    </row>
    <row r="3924" ht="12.75">
      <c r="J3924" s="33"/>
    </row>
    <row r="3925" ht="12.75">
      <c r="J3925" s="33"/>
    </row>
    <row r="3926" ht="12.75">
      <c r="J3926" s="33"/>
    </row>
    <row r="3927" ht="12.75">
      <c r="J3927" s="33"/>
    </row>
    <row r="3928" ht="12.75">
      <c r="J3928" s="33"/>
    </row>
    <row r="3929" ht="12.75">
      <c r="J3929" s="33"/>
    </row>
    <row r="3930" ht="12.75">
      <c r="J3930" s="33"/>
    </row>
    <row r="3931" ht="12.75">
      <c r="J3931" s="33"/>
    </row>
    <row r="3932" ht="12.75">
      <c r="J3932" s="33"/>
    </row>
    <row r="3933" ht="12.75">
      <c r="J3933" s="33"/>
    </row>
    <row r="3934" ht="12.75">
      <c r="J3934" s="33"/>
    </row>
    <row r="3935" ht="12.75">
      <c r="J3935" s="33"/>
    </row>
    <row r="3936" ht="12.75">
      <c r="J3936" s="33"/>
    </row>
    <row r="3937" ht="12.75">
      <c r="J3937" s="33"/>
    </row>
    <row r="3938" ht="12.75">
      <c r="J3938" s="33"/>
    </row>
    <row r="3939" ht="12.75">
      <c r="J3939" s="33"/>
    </row>
    <row r="3940" ht="12.75">
      <c r="J3940" s="33"/>
    </row>
    <row r="3941" ht="12.75">
      <c r="J3941" s="33"/>
    </row>
    <row r="3942" ht="12.75">
      <c r="J3942" s="33"/>
    </row>
    <row r="3943" ht="12.75">
      <c r="J3943" s="33"/>
    </row>
    <row r="3944" ht="12.75">
      <c r="J3944" s="33"/>
    </row>
    <row r="3945" ht="12.75">
      <c r="J3945" s="33"/>
    </row>
    <row r="3946" ht="12.75">
      <c r="J3946" s="33"/>
    </row>
    <row r="3947" ht="12.75">
      <c r="J3947" s="33"/>
    </row>
    <row r="3948" ht="12.75">
      <c r="J3948" s="33"/>
    </row>
    <row r="3949" ht="12.75">
      <c r="J3949" s="33"/>
    </row>
    <row r="3950" ht="12.75">
      <c r="J3950" s="33"/>
    </row>
    <row r="3951" ht="12.75">
      <c r="J3951" s="33"/>
    </row>
    <row r="3952" ht="12.75">
      <c r="J3952" s="33"/>
    </row>
    <row r="3953" ht="12.75">
      <c r="J3953" s="33"/>
    </row>
    <row r="3954" ht="12.75">
      <c r="J3954" s="33"/>
    </row>
    <row r="3955" ht="12.75">
      <c r="J3955" s="33"/>
    </row>
    <row r="3956" ht="12.75">
      <c r="J3956" s="33"/>
    </row>
    <row r="3957" ht="12.75">
      <c r="J3957" s="33"/>
    </row>
    <row r="3958" ht="12.75">
      <c r="J3958" s="33"/>
    </row>
    <row r="3959" ht="12.75">
      <c r="J3959" s="33"/>
    </row>
    <row r="3960" ht="12.75">
      <c r="J3960" s="33"/>
    </row>
    <row r="3961" ht="12.75">
      <c r="J3961" s="33"/>
    </row>
    <row r="3962" ht="12.75">
      <c r="J3962" s="33"/>
    </row>
    <row r="3963" ht="12.75">
      <c r="J3963" s="33"/>
    </row>
    <row r="3964" ht="12.75">
      <c r="J3964" s="33"/>
    </row>
    <row r="3965" ht="12.75">
      <c r="J3965" s="33"/>
    </row>
    <row r="3966" ht="12.75">
      <c r="J3966" s="33"/>
    </row>
    <row r="3967" ht="12.75">
      <c r="J3967" s="33"/>
    </row>
    <row r="3968" ht="12.75">
      <c r="J3968" s="33"/>
    </row>
    <row r="3969" ht="12.75">
      <c r="J3969" s="33"/>
    </row>
    <row r="3970" ht="12.75">
      <c r="J3970" s="33"/>
    </row>
    <row r="3971" ht="12.75">
      <c r="J3971" s="33"/>
    </row>
    <row r="3972" ht="12.75">
      <c r="J3972" s="33"/>
    </row>
    <row r="3973" ht="12.75">
      <c r="J3973" s="33"/>
    </row>
    <row r="3974" ht="12.75">
      <c r="J3974" s="33"/>
    </row>
    <row r="3975" ht="12.75">
      <c r="J3975" s="33"/>
    </row>
    <row r="3976" ht="12.75">
      <c r="J3976" s="33"/>
    </row>
    <row r="3977" ht="12.75">
      <c r="J3977" s="33"/>
    </row>
    <row r="3978" ht="12.75">
      <c r="J3978" s="33"/>
    </row>
    <row r="3979" ht="12.75">
      <c r="J3979" s="33"/>
    </row>
    <row r="3980" ht="12.75">
      <c r="J3980" s="33"/>
    </row>
    <row r="3981" ht="12.75">
      <c r="J3981" s="33"/>
    </row>
    <row r="3982" ht="12.75">
      <c r="J3982" s="33"/>
    </row>
    <row r="3983" ht="12.75">
      <c r="J3983" s="33"/>
    </row>
    <row r="3984" ht="12.75">
      <c r="J3984" s="33"/>
    </row>
    <row r="3985" ht="12.75">
      <c r="J3985" s="33"/>
    </row>
    <row r="3986" ht="12.75">
      <c r="J3986" s="33"/>
    </row>
    <row r="3987" ht="12.75">
      <c r="J3987" s="33"/>
    </row>
    <row r="3988" ht="12.75">
      <c r="J3988" s="33"/>
    </row>
    <row r="3989" ht="12.75">
      <c r="J3989" s="33"/>
    </row>
    <row r="3990" ht="12.75">
      <c r="J3990" s="33"/>
    </row>
    <row r="3991" ht="12.75">
      <c r="J3991" s="33"/>
    </row>
    <row r="3992" ht="12.75">
      <c r="J3992" s="33"/>
    </row>
    <row r="3993" ht="12.75">
      <c r="J3993" s="33"/>
    </row>
    <row r="3994" ht="12.75">
      <c r="J3994" s="33"/>
    </row>
    <row r="3995" ht="12.75">
      <c r="J3995" s="33"/>
    </row>
    <row r="3996" ht="12.75">
      <c r="J3996" s="33"/>
    </row>
    <row r="3997" ht="12.75">
      <c r="J3997" s="33"/>
    </row>
    <row r="3998" ht="12.75">
      <c r="J3998" s="33"/>
    </row>
    <row r="3999" ht="12.75">
      <c r="J3999" s="33"/>
    </row>
    <row r="4000" ht="12.75">
      <c r="J4000" s="33"/>
    </row>
    <row r="4001" ht="12.75">
      <c r="J4001" s="33"/>
    </row>
    <row r="4002" ht="12.75">
      <c r="J4002" s="33"/>
    </row>
    <row r="4003" ht="12.75">
      <c r="J4003" s="33"/>
    </row>
    <row r="4004" ht="12.75">
      <c r="J4004" s="33"/>
    </row>
    <row r="4005" ht="12.75">
      <c r="J4005" s="33"/>
    </row>
    <row r="4006" ht="12.75">
      <c r="J4006" s="33"/>
    </row>
    <row r="4007" ht="12.75">
      <c r="J4007" s="33"/>
    </row>
    <row r="4008" ht="12.75">
      <c r="J4008" s="33"/>
    </row>
    <row r="4009" ht="12.75">
      <c r="J4009" s="33"/>
    </row>
    <row r="4010" ht="12.75">
      <c r="J4010" s="33"/>
    </row>
    <row r="4011" ht="12.75">
      <c r="J4011" s="33"/>
    </row>
    <row r="4012" ht="12.75">
      <c r="J4012" s="33"/>
    </row>
    <row r="4013" ht="12.75">
      <c r="J4013" s="33"/>
    </row>
    <row r="4014" ht="12.75">
      <c r="J4014" s="33"/>
    </row>
    <row r="4015" ht="12.75">
      <c r="J4015" s="33"/>
    </row>
    <row r="4016" ht="12.75">
      <c r="J4016" s="33"/>
    </row>
    <row r="4017" ht="12.75">
      <c r="J4017" s="33"/>
    </row>
    <row r="4018" ht="12.75">
      <c r="J4018" s="33"/>
    </row>
    <row r="4019" ht="12.75">
      <c r="J4019" s="33"/>
    </row>
    <row r="4020" ht="12.75">
      <c r="J4020" s="33"/>
    </row>
    <row r="4021" ht="12.75">
      <c r="J4021" s="33"/>
    </row>
    <row r="4022" ht="12.75">
      <c r="J4022" s="33"/>
    </row>
    <row r="4023" ht="12.75">
      <c r="J4023" s="33"/>
    </row>
    <row r="4024" ht="12.75">
      <c r="J4024" s="33"/>
    </row>
    <row r="4025" ht="12.75">
      <c r="J4025" s="33"/>
    </row>
    <row r="4026" ht="12.75">
      <c r="J4026" s="33"/>
    </row>
    <row r="4027" ht="12.75">
      <c r="J4027" s="33"/>
    </row>
    <row r="4028" ht="12.75">
      <c r="J4028" s="33"/>
    </row>
    <row r="4029" ht="12.75">
      <c r="J4029" s="33"/>
    </row>
    <row r="4030" ht="12.75">
      <c r="J4030" s="33"/>
    </row>
    <row r="4031" ht="12.75">
      <c r="J4031" s="33"/>
    </row>
    <row r="4032" ht="12.75">
      <c r="J4032" s="33"/>
    </row>
    <row r="4033" ht="12.75">
      <c r="J4033" s="33"/>
    </row>
    <row r="4034" ht="12.75">
      <c r="J4034" s="33"/>
    </row>
    <row r="4035" ht="12.75">
      <c r="J4035" s="33"/>
    </row>
    <row r="4036" ht="12.75">
      <c r="J4036" s="33"/>
    </row>
    <row r="4037" ht="12.75">
      <c r="J4037" s="33"/>
    </row>
    <row r="4038" ht="12.75">
      <c r="J4038" s="33"/>
    </row>
    <row r="4039" ht="12.75">
      <c r="J4039" s="33"/>
    </row>
    <row r="4040" ht="12.75">
      <c r="J4040" s="33"/>
    </row>
    <row r="4041" ht="12.75">
      <c r="J4041" s="33"/>
    </row>
    <row r="4042" ht="12.75">
      <c r="J4042" s="33"/>
    </row>
    <row r="4043" ht="12.75">
      <c r="J4043" s="33"/>
    </row>
    <row r="4044" ht="12.75">
      <c r="J4044" s="33"/>
    </row>
    <row r="4045" ht="12.75">
      <c r="J4045" s="33"/>
    </row>
    <row r="4046" ht="12.75">
      <c r="J4046" s="33"/>
    </row>
    <row r="4047" ht="12.75">
      <c r="J4047" s="33"/>
    </row>
    <row r="4048" ht="12.75">
      <c r="J4048" s="33"/>
    </row>
    <row r="4049" ht="12.75">
      <c r="J4049" s="33"/>
    </row>
    <row r="4050" ht="12.75">
      <c r="J4050" s="33"/>
    </row>
    <row r="4051" ht="12.75">
      <c r="J4051" s="33"/>
    </row>
    <row r="4052" ht="12.75">
      <c r="J4052" s="33"/>
    </row>
    <row r="4053" ht="12.75">
      <c r="J4053" s="33"/>
    </row>
    <row r="4054" ht="12.75">
      <c r="J4054" s="33"/>
    </row>
    <row r="4055" ht="12.75">
      <c r="J4055" s="33"/>
    </row>
    <row r="4056" ht="12.75">
      <c r="J4056" s="33"/>
    </row>
    <row r="4057" ht="12.75">
      <c r="J4057" s="33"/>
    </row>
    <row r="4058" ht="12.75">
      <c r="J4058" s="33"/>
    </row>
    <row r="4059" ht="12.75">
      <c r="J4059" s="33"/>
    </row>
    <row r="4060" ht="12.75">
      <c r="J4060" s="33"/>
    </row>
    <row r="4061" ht="12.75">
      <c r="J4061" s="33"/>
    </row>
    <row r="4062" ht="12.75">
      <c r="J4062" s="33"/>
    </row>
    <row r="4063" ht="12.75">
      <c r="J4063" s="33"/>
    </row>
    <row r="4064" ht="12.75">
      <c r="J4064" s="33"/>
    </row>
    <row r="4065" ht="12.75">
      <c r="J4065" s="33"/>
    </row>
    <row r="4066" ht="12.75">
      <c r="J4066" s="33"/>
    </row>
    <row r="4067" ht="12.75">
      <c r="J4067" s="33"/>
    </row>
    <row r="4068" ht="12.75">
      <c r="J4068" s="33"/>
    </row>
    <row r="4069" ht="12.75">
      <c r="J4069" s="33"/>
    </row>
    <row r="4070" ht="12.75">
      <c r="J4070" s="33"/>
    </row>
    <row r="4071" ht="12.75">
      <c r="J4071" s="33"/>
    </row>
    <row r="4072" ht="12.75">
      <c r="J4072" s="33"/>
    </row>
    <row r="4073" ht="12.75">
      <c r="J4073" s="33"/>
    </row>
    <row r="4074" ht="12.75">
      <c r="J4074" s="33"/>
    </row>
    <row r="4075" ht="12.75">
      <c r="J4075" s="33"/>
    </row>
    <row r="4076" ht="12.75">
      <c r="J4076" s="33"/>
    </row>
    <row r="4077" ht="12.75">
      <c r="J4077" s="33"/>
    </row>
    <row r="4078" ht="12.75">
      <c r="J4078" s="33"/>
    </row>
    <row r="4079" ht="12.75">
      <c r="J4079" s="33"/>
    </row>
    <row r="4080" ht="12.75">
      <c r="J4080" s="33"/>
    </row>
    <row r="4081" ht="12.75">
      <c r="J4081" s="33"/>
    </row>
    <row r="4082" ht="12.75">
      <c r="J4082" s="33"/>
    </row>
    <row r="4083" ht="12.75">
      <c r="J4083" s="33"/>
    </row>
    <row r="4084" ht="12.75">
      <c r="J4084" s="33"/>
    </row>
    <row r="4085" ht="12.75">
      <c r="J4085" s="33"/>
    </row>
    <row r="4086" ht="12.75">
      <c r="J4086" s="33"/>
    </row>
    <row r="4087" ht="12.75">
      <c r="J4087" s="33"/>
    </row>
    <row r="4088" ht="12.75">
      <c r="J4088" s="33"/>
    </row>
    <row r="4089" ht="12.75">
      <c r="J4089" s="33"/>
    </row>
    <row r="4090" ht="12.75">
      <c r="J4090" s="33"/>
    </row>
    <row r="4091" ht="12.75">
      <c r="J4091" s="33"/>
    </row>
    <row r="4092" ht="12.75">
      <c r="J4092" s="33"/>
    </row>
    <row r="4093" ht="12.75">
      <c r="J4093" s="33"/>
    </row>
    <row r="4094" ht="12.75">
      <c r="J4094" s="33"/>
    </row>
    <row r="4095" ht="12.75">
      <c r="J4095" s="33"/>
    </row>
    <row r="4096" ht="12.75">
      <c r="J4096" s="33"/>
    </row>
    <row r="4097" ht="12.75">
      <c r="J4097" s="33"/>
    </row>
    <row r="4098" ht="12.75">
      <c r="J4098" s="33"/>
    </row>
    <row r="4099" ht="12.75">
      <c r="J4099" s="33"/>
    </row>
    <row r="4100" ht="12.75">
      <c r="J4100" s="33"/>
    </row>
    <row r="4101" ht="12.75">
      <c r="J4101" s="33"/>
    </row>
    <row r="4102" ht="12.75">
      <c r="J4102" s="33"/>
    </row>
    <row r="4103" ht="12.75">
      <c r="J4103" s="33"/>
    </row>
    <row r="4104" ht="12.75">
      <c r="J4104" s="33"/>
    </row>
    <row r="4105" ht="12.75">
      <c r="J4105" s="33"/>
    </row>
    <row r="4106" ht="12.75">
      <c r="J4106" s="33"/>
    </row>
    <row r="4107" ht="12.75">
      <c r="J4107" s="33"/>
    </row>
    <row r="4108" ht="12.75">
      <c r="J4108" s="33"/>
    </row>
    <row r="4109" ht="12.75">
      <c r="J4109" s="33"/>
    </row>
    <row r="4110" ht="12.75">
      <c r="J4110" s="33"/>
    </row>
    <row r="4111" ht="12.75">
      <c r="J4111" s="33"/>
    </row>
    <row r="4112" ht="12.75">
      <c r="J4112" s="33"/>
    </row>
    <row r="4113" ht="12.75">
      <c r="J4113" s="33"/>
    </row>
    <row r="4114" ht="12.75">
      <c r="J4114" s="33"/>
    </row>
    <row r="4115" ht="12.75">
      <c r="J4115" s="33"/>
    </row>
    <row r="4116" ht="12.75">
      <c r="J4116" s="33"/>
    </row>
    <row r="4117" ht="12.75">
      <c r="J4117" s="33"/>
    </row>
    <row r="4118" ht="12.75">
      <c r="J4118" s="33"/>
    </row>
    <row r="4119" ht="12.75">
      <c r="J4119" s="33"/>
    </row>
    <row r="4120" ht="12.75">
      <c r="J4120" s="33"/>
    </row>
    <row r="4121" ht="12.75">
      <c r="J4121" s="33"/>
    </row>
    <row r="4122" ht="12.75">
      <c r="J4122" s="33"/>
    </row>
    <row r="4123" ht="12.75">
      <c r="J4123" s="33"/>
    </row>
    <row r="4124" ht="12.75">
      <c r="J4124" s="33"/>
    </row>
    <row r="4125" ht="12.75">
      <c r="J4125" s="33"/>
    </row>
    <row r="4126" ht="12.75">
      <c r="J4126" s="33"/>
    </row>
    <row r="4127" ht="12.75">
      <c r="J4127" s="33"/>
    </row>
    <row r="4128" ht="12.75">
      <c r="J4128" s="33"/>
    </row>
    <row r="4129" ht="12.75">
      <c r="J4129" s="33"/>
    </row>
    <row r="4130" ht="12.75">
      <c r="J4130" s="33"/>
    </row>
    <row r="4131" ht="12.75">
      <c r="J4131" s="33"/>
    </row>
    <row r="4132" ht="12.75">
      <c r="J4132" s="33"/>
    </row>
    <row r="4133" ht="12.75">
      <c r="J4133" s="33"/>
    </row>
    <row r="4134" ht="12.75">
      <c r="J4134" s="33"/>
    </row>
    <row r="4135" ht="12.75">
      <c r="J4135" s="33"/>
    </row>
    <row r="4136" ht="12.75">
      <c r="J4136" s="33"/>
    </row>
    <row r="4137" ht="12.75">
      <c r="J4137" s="33"/>
    </row>
    <row r="4138" ht="12.75">
      <c r="J4138" s="33"/>
    </row>
    <row r="4139" ht="12.75">
      <c r="J4139" s="33"/>
    </row>
    <row r="4140" ht="12.75">
      <c r="J4140" s="33"/>
    </row>
    <row r="4141" ht="12.75">
      <c r="J4141" s="33"/>
    </row>
    <row r="4142" ht="12.75">
      <c r="J4142" s="33"/>
    </row>
    <row r="4143" ht="12.75">
      <c r="J4143" s="33"/>
    </row>
    <row r="4144" ht="12.75">
      <c r="J4144" s="33"/>
    </row>
    <row r="4145" ht="12.75">
      <c r="J4145" s="33"/>
    </row>
    <row r="4146" ht="12.75">
      <c r="J4146" s="33"/>
    </row>
    <row r="4147" ht="12.75">
      <c r="J4147" s="33"/>
    </row>
    <row r="4148" ht="12.75">
      <c r="J4148" s="33"/>
    </row>
    <row r="4149" ht="12.75">
      <c r="J4149" s="33"/>
    </row>
    <row r="4150" ht="12.75">
      <c r="J4150" s="33"/>
    </row>
    <row r="4151" ht="12.75">
      <c r="J4151" s="33"/>
    </row>
    <row r="4152" ht="12.75">
      <c r="J4152" s="33"/>
    </row>
    <row r="4153" ht="12.75">
      <c r="J4153" s="33"/>
    </row>
    <row r="4154" ht="12.75">
      <c r="J4154" s="33"/>
    </row>
    <row r="4155" ht="12.75">
      <c r="J4155" s="33"/>
    </row>
    <row r="4156" ht="12.75">
      <c r="J4156" s="33"/>
    </row>
    <row r="4157" ht="12.75">
      <c r="J4157" s="33"/>
    </row>
    <row r="4158" ht="12.75">
      <c r="J4158" s="33"/>
    </row>
    <row r="4159" ht="12.75">
      <c r="J4159" s="33"/>
    </row>
    <row r="4160" ht="12.75">
      <c r="J4160" s="33"/>
    </row>
    <row r="4161" ht="12.75">
      <c r="J4161" s="33"/>
    </row>
    <row r="4162" ht="12.75">
      <c r="J4162" s="33"/>
    </row>
    <row r="4163" ht="12.75">
      <c r="J4163" s="33"/>
    </row>
    <row r="4164" ht="12.75">
      <c r="J4164" s="33"/>
    </row>
    <row r="4165" ht="12.75">
      <c r="J4165" s="33"/>
    </row>
    <row r="4166" ht="12.75">
      <c r="J4166" s="33"/>
    </row>
    <row r="4167" ht="12.75">
      <c r="J4167" s="33"/>
    </row>
    <row r="4168" ht="12.75">
      <c r="J4168" s="33"/>
    </row>
    <row r="4169" ht="12.75">
      <c r="J4169" s="33"/>
    </row>
    <row r="4170" ht="12.75">
      <c r="J4170" s="33"/>
    </row>
    <row r="4171" ht="12.75">
      <c r="J4171" s="33"/>
    </row>
    <row r="4172" ht="12.75">
      <c r="J4172" s="33"/>
    </row>
    <row r="4173" ht="12.75">
      <c r="J4173" s="33"/>
    </row>
    <row r="4174" ht="12.75">
      <c r="J4174" s="33"/>
    </row>
    <row r="4175" ht="12.75">
      <c r="J4175" s="33"/>
    </row>
    <row r="4176" ht="12.75">
      <c r="J4176" s="33"/>
    </row>
    <row r="4177" ht="12.75">
      <c r="J4177" s="33"/>
    </row>
    <row r="4178" ht="12.75">
      <c r="J4178" s="33"/>
    </row>
    <row r="4179" ht="12.75">
      <c r="J4179" s="33"/>
    </row>
    <row r="4180" ht="12.75">
      <c r="J4180" s="33"/>
    </row>
    <row r="4181" ht="12.75">
      <c r="J4181" s="33"/>
    </row>
    <row r="4182" ht="12.75">
      <c r="J4182" s="33"/>
    </row>
    <row r="4183" ht="12.75">
      <c r="J4183" s="33"/>
    </row>
    <row r="4184" ht="12.75">
      <c r="J4184" s="33"/>
    </row>
    <row r="4185" ht="12.75">
      <c r="J4185" s="33"/>
    </row>
    <row r="4186" ht="12.75">
      <c r="J4186" s="33"/>
    </row>
    <row r="4187" ht="12.75">
      <c r="J4187" s="33"/>
    </row>
    <row r="4188" ht="12.75">
      <c r="J4188" s="33"/>
    </row>
    <row r="4189" ht="12.75">
      <c r="J4189" s="33"/>
    </row>
    <row r="4190" ht="12.75">
      <c r="J4190" s="33"/>
    </row>
    <row r="4191" ht="12.75">
      <c r="J4191" s="33"/>
    </row>
    <row r="4192" ht="12.75">
      <c r="J4192" s="33"/>
    </row>
    <row r="4193" ht="12.75">
      <c r="J4193" s="33"/>
    </row>
    <row r="4194" ht="12.75">
      <c r="J4194" s="33"/>
    </row>
    <row r="4195" ht="12.75">
      <c r="J4195" s="33"/>
    </row>
    <row r="4196" ht="12.75">
      <c r="J4196" s="33"/>
    </row>
    <row r="4197" ht="12.75">
      <c r="J4197" s="33"/>
    </row>
    <row r="4198" ht="12.75">
      <c r="J4198" s="33"/>
    </row>
    <row r="4199" ht="12.75">
      <c r="J4199" s="33"/>
    </row>
    <row r="4200" ht="12.75">
      <c r="J4200" s="33"/>
    </row>
    <row r="4201" ht="12.75">
      <c r="J4201" s="33"/>
    </row>
    <row r="4202" ht="12.75">
      <c r="J4202" s="33"/>
    </row>
    <row r="4203" ht="12.75">
      <c r="J4203" s="33"/>
    </row>
    <row r="4204" ht="12.75">
      <c r="J4204" s="33"/>
    </row>
    <row r="4205" ht="12.75">
      <c r="J4205" s="33"/>
    </row>
    <row r="4206" ht="12.75">
      <c r="J4206" s="33"/>
    </row>
    <row r="4207" ht="12.75">
      <c r="J4207" s="33"/>
    </row>
    <row r="4208" ht="12.75">
      <c r="J4208" s="33"/>
    </row>
    <row r="4209" ht="12.75">
      <c r="J4209" s="33"/>
    </row>
    <row r="4210" ht="12.75">
      <c r="J4210" s="33"/>
    </row>
    <row r="4211" ht="12.75">
      <c r="J4211" s="33"/>
    </row>
    <row r="4212" ht="12.75">
      <c r="J4212" s="33"/>
    </row>
    <row r="4213" ht="12.75">
      <c r="J4213" s="33"/>
    </row>
    <row r="4214" ht="12.75">
      <c r="J4214" s="33"/>
    </row>
    <row r="4215" ht="12.75">
      <c r="J4215" s="33"/>
    </row>
    <row r="4216" ht="12.75">
      <c r="J4216" s="33"/>
    </row>
    <row r="4217" ht="12.75">
      <c r="J4217" s="33"/>
    </row>
    <row r="4218" ht="12.75">
      <c r="J4218" s="33"/>
    </row>
    <row r="4219" ht="12.75">
      <c r="J4219" s="33"/>
    </row>
    <row r="4220" ht="12.75">
      <c r="J4220" s="33"/>
    </row>
    <row r="4221" ht="12.75">
      <c r="J4221" s="33"/>
    </row>
    <row r="4222" ht="12.75">
      <c r="J4222" s="33"/>
    </row>
    <row r="4223" ht="12.75">
      <c r="J4223" s="33"/>
    </row>
    <row r="4224" ht="12.75">
      <c r="J4224" s="33"/>
    </row>
    <row r="4225" ht="12.75">
      <c r="J4225" s="33"/>
    </row>
    <row r="4226" ht="12.75">
      <c r="J4226" s="33"/>
    </row>
    <row r="4227" ht="12.75">
      <c r="J4227" s="33"/>
    </row>
    <row r="4228" ht="12.75">
      <c r="J4228" s="33"/>
    </row>
    <row r="4229" ht="12.75">
      <c r="J4229" s="33"/>
    </row>
    <row r="4230" ht="12.75">
      <c r="J4230" s="33"/>
    </row>
    <row r="4231" ht="12.75">
      <c r="J4231" s="33"/>
    </row>
    <row r="4232" ht="12.75">
      <c r="J4232" s="33"/>
    </row>
    <row r="4233" ht="12.75">
      <c r="J4233" s="33"/>
    </row>
    <row r="4234" ht="12.75">
      <c r="J4234" s="33"/>
    </row>
    <row r="4235" ht="12.75">
      <c r="J4235" s="33"/>
    </row>
    <row r="4236" ht="12.75">
      <c r="J4236" s="33"/>
    </row>
    <row r="4237" ht="12.75">
      <c r="J4237" s="33"/>
    </row>
    <row r="4238" ht="12.75">
      <c r="J4238" s="33"/>
    </row>
    <row r="4239" ht="12.75">
      <c r="J4239" s="33"/>
    </row>
    <row r="4240" ht="12.75">
      <c r="J4240" s="33"/>
    </row>
    <row r="4241" ht="12.75">
      <c r="J4241" s="33"/>
    </row>
    <row r="4242" ht="12.75">
      <c r="J4242" s="33"/>
    </row>
    <row r="4243" ht="12.75">
      <c r="J4243" s="33"/>
    </row>
    <row r="4244" ht="12.75">
      <c r="J4244" s="33"/>
    </row>
    <row r="4245" ht="12.75">
      <c r="J4245" s="33"/>
    </row>
    <row r="4246" ht="12.75">
      <c r="J4246" s="33"/>
    </row>
    <row r="4247" ht="12.75">
      <c r="J4247" s="33"/>
    </row>
    <row r="4248" ht="12.75">
      <c r="J4248" s="33"/>
    </row>
    <row r="4249" ht="12.75">
      <c r="J4249" s="33"/>
    </row>
    <row r="4250" ht="12.75">
      <c r="J4250" s="33"/>
    </row>
    <row r="4251" ht="12.75">
      <c r="J4251" s="33"/>
    </row>
    <row r="4252" ht="12.75">
      <c r="J4252" s="33"/>
    </row>
    <row r="4253" ht="12.75">
      <c r="J4253" s="33"/>
    </row>
    <row r="4254" ht="12.75">
      <c r="J4254" s="33"/>
    </row>
    <row r="4255" ht="12.75">
      <c r="J4255" s="33"/>
    </row>
    <row r="4256" ht="12.75">
      <c r="J4256" s="33"/>
    </row>
    <row r="4257" ht="12.75">
      <c r="J4257" s="33"/>
    </row>
    <row r="4258" ht="12.75">
      <c r="J4258" s="33"/>
    </row>
    <row r="4259" ht="12.75">
      <c r="J4259" s="33"/>
    </row>
    <row r="4260" ht="12.75">
      <c r="J4260" s="33"/>
    </row>
    <row r="4261" ht="12.75">
      <c r="J4261" s="33"/>
    </row>
    <row r="4262" ht="12.75">
      <c r="J4262" s="33"/>
    </row>
    <row r="4263" ht="12.75">
      <c r="J4263" s="33"/>
    </row>
    <row r="4264" ht="12.75">
      <c r="J4264" s="33"/>
    </row>
    <row r="4265" ht="12.75">
      <c r="J4265" s="33"/>
    </row>
    <row r="4266" ht="12.75">
      <c r="J4266" s="33"/>
    </row>
    <row r="4267" ht="12.75">
      <c r="J4267" s="33"/>
    </row>
    <row r="4268" ht="12.75">
      <c r="J4268" s="33"/>
    </row>
    <row r="4269" ht="12.75">
      <c r="J4269" s="33"/>
    </row>
    <row r="4270" ht="12.75">
      <c r="J4270" s="33"/>
    </row>
    <row r="4271" ht="12.75">
      <c r="J4271" s="33"/>
    </row>
    <row r="4272" ht="12.75">
      <c r="J4272" s="33"/>
    </row>
    <row r="4273" ht="12.75">
      <c r="J4273" s="33"/>
    </row>
    <row r="4274" ht="12.75">
      <c r="J4274" s="33"/>
    </row>
    <row r="4275" ht="12.75">
      <c r="J4275" s="33"/>
    </row>
    <row r="4276" ht="12.75">
      <c r="J4276" s="33"/>
    </row>
    <row r="4277" ht="12.75">
      <c r="J4277" s="33"/>
    </row>
    <row r="4278" ht="12.75">
      <c r="J4278" s="33"/>
    </row>
    <row r="4279" ht="12.75">
      <c r="J4279" s="33"/>
    </row>
    <row r="4280" ht="12.75">
      <c r="J4280" s="33"/>
    </row>
    <row r="4281" ht="12.75">
      <c r="J4281" s="33"/>
    </row>
    <row r="4282" ht="12.75">
      <c r="J4282" s="33"/>
    </row>
    <row r="4283" ht="12.75">
      <c r="J4283" s="33"/>
    </row>
    <row r="4284" ht="12.75">
      <c r="J4284" s="33"/>
    </row>
    <row r="4285" ht="12.75">
      <c r="J4285" s="33"/>
    </row>
    <row r="4286" ht="12.75">
      <c r="J4286" s="33"/>
    </row>
    <row r="4287" ht="12.75">
      <c r="J4287" s="33"/>
    </row>
    <row r="4288" ht="12.75">
      <c r="J4288" s="33"/>
    </row>
    <row r="4289" ht="12.75">
      <c r="J4289" s="33"/>
    </row>
    <row r="4290" ht="12.75">
      <c r="J4290" s="33"/>
    </row>
    <row r="4291" ht="12.75">
      <c r="J4291" s="33"/>
    </row>
    <row r="4292" ht="12.75">
      <c r="J4292" s="33"/>
    </row>
    <row r="4293" ht="12.75">
      <c r="J4293" s="33"/>
    </row>
    <row r="4294" ht="12.75">
      <c r="J4294" s="33"/>
    </row>
    <row r="4295" ht="12.75">
      <c r="J4295" s="33"/>
    </row>
    <row r="4296" ht="12.75">
      <c r="J4296" s="33"/>
    </row>
    <row r="4297" ht="12.75">
      <c r="J4297" s="33"/>
    </row>
    <row r="4298" ht="12.75">
      <c r="J4298" s="33"/>
    </row>
    <row r="4299" ht="12.75">
      <c r="J4299" s="33"/>
    </row>
    <row r="4300" ht="12.75">
      <c r="J4300" s="33"/>
    </row>
    <row r="4301" ht="12.75">
      <c r="J4301" s="33"/>
    </row>
    <row r="4302" ht="12.75">
      <c r="J4302" s="33"/>
    </row>
    <row r="4303" ht="12.75">
      <c r="J4303" s="33"/>
    </row>
    <row r="4304" ht="12.75">
      <c r="J4304" s="33"/>
    </row>
    <row r="4305" ht="12.75">
      <c r="J4305" s="33"/>
    </row>
    <row r="4306" ht="12.75">
      <c r="J4306" s="33"/>
    </row>
    <row r="4307" ht="12.75">
      <c r="J4307" s="33"/>
    </row>
    <row r="4308" ht="12.75">
      <c r="J4308" s="33"/>
    </row>
    <row r="4309" ht="12.75">
      <c r="J4309" s="33"/>
    </row>
    <row r="4310" ht="12.75">
      <c r="J4310" s="33"/>
    </row>
    <row r="4311" ht="12.75">
      <c r="J4311" s="33"/>
    </row>
    <row r="4312" ht="12.75">
      <c r="J4312" s="33"/>
    </row>
    <row r="4313" ht="12.75">
      <c r="J4313" s="33"/>
    </row>
    <row r="4314" ht="12.75">
      <c r="J4314" s="33"/>
    </row>
    <row r="4315" ht="12.75">
      <c r="J4315" s="33"/>
    </row>
    <row r="4316" ht="12.75">
      <c r="J4316" s="33"/>
    </row>
    <row r="4317" ht="12.75">
      <c r="J4317" s="33"/>
    </row>
    <row r="4318" ht="12.75">
      <c r="J4318" s="33"/>
    </row>
    <row r="4319" ht="12.75">
      <c r="J4319" s="33"/>
    </row>
    <row r="4320" ht="12.75">
      <c r="J4320" s="33"/>
    </row>
    <row r="4321" ht="12.75">
      <c r="J4321" s="33"/>
    </row>
    <row r="4322" ht="12.75">
      <c r="J4322" s="33"/>
    </row>
    <row r="4323" ht="12.75">
      <c r="J4323" s="33"/>
    </row>
    <row r="4324" ht="12.75">
      <c r="J4324" s="33"/>
    </row>
    <row r="4325" ht="12.75">
      <c r="J4325" s="33"/>
    </row>
    <row r="4326" ht="12.75">
      <c r="J4326" s="33"/>
    </row>
    <row r="4327" ht="12.75">
      <c r="J4327" s="33"/>
    </row>
    <row r="4328" ht="12.75">
      <c r="J4328" s="33"/>
    </row>
    <row r="4329" ht="12.75">
      <c r="J4329" s="33"/>
    </row>
    <row r="4330" ht="12.75">
      <c r="J4330" s="33"/>
    </row>
    <row r="4331" ht="12.75">
      <c r="J4331" s="33"/>
    </row>
    <row r="4332" ht="12.75">
      <c r="J4332" s="33"/>
    </row>
    <row r="4333" ht="12.75">
      <c r="J4333" s="33"/>
    </row>
    <row r="4334" ht="12.75">
      <c r="J4334" s="33"/>
    </row>
    <row r="4335" ht="12.75">
      <c r="J4335" s="33"/>
    </row>
    <row r="4336" ht="12.75">
      <c r="J4336" s="33"/>
    </row>
    <row r="4337" ht="12.75">
      <c r="J4337" s="33"/>
    </row>
    <row r="4338" ht="12.75">
      <c r="J4338" s="33"/>
    </row>
    <row r="4339" ht="12.75">
      <c r="J4339" s="33"/>
    </row>
    <row r="4340" ht="12.75">
      <c r="J4340" s="33"/>
    </row>
    <row r="4341" ht="12.75">
      <c r="J4341" s="33"/>
    </row>
    <row r="4342" ht="12.75">
      <c r="J4342" s="33"/>
    </row>
    <row r="4343" ht="12.75">
      <c r="J4343" s="33"/>
    </row>
    <row r="4344" ht="12.75">
      <c r="J4344" s="33"/>
    </row>
    <row r="4345" ht="12.75">
      <c r="J4345" s="33"/>
    </row>
    <row r="4346" ht="12.75">
      <c r="J4346" s="33"/>
    </row>
    <row r="4347" ht="12.75">
      <c r="J4347" s="33"/>
    </row>
    <row r="4348" ht="12.75">
      <c r="J4348" s="33"/>
    </row>
    <row r="4349" ht="12.75">
      <c r="J4349" s="33"/>
    </row>
    <row r="4350" ht="12.75">
      <c r="J4350" s="33"/>
    </row>
    <row r="4351" ht="12.75">
      <c r="J4351" s="33"/>
    </row>
    <row r="4352" ht="12.75">
      <c r="J4352" s="33"/>
    </row>
    <row r="4353" ht="12.75">
      <c r="J4353" s="33"/>
    </row>
    <row r="4354" ht="12.75">
      <c r="J4354" s="33"/>
    </row>
    <row r="4355" ht="12.75">
      <c r="J4355" s="33"/>
    </row>
    <row r="4356" ht="12.75">
      <c r="J4356" s="33"/>
    </row>
    <row r="4357" ht="12.75">
      <c r="J4357" s="33"/>
    </row>
    <row r="4358" ht="12.75">
      <c r="J4358" s="33"/>
    </row>
    <row r="4359" ht="12.75">
      <c r="J4359" s="33"/>
    </row>
    <row r="4360" ht="12.75">
      <c r="J4360" s="33"/>
    </row>
    <row r="4361" ht="12.75">
      <c r="J4361" s="33"/>
    </row>
    <row r="4362" ht="12.75">
      <c r="J4362" s="33"/>
    </row>
    <row r="4363" ht="12.75">
      <c r="J4363" s="33"/>
    </row>
    <row r="4364" ht="12.75">
      <c r="J4364" s="33"/>
    </row>
    <row r="4365" ht="12.75">
      <c r="J4365" s="33"/>
    </row>
    <row r="4366" ht="12.75">
      <c r="J4366" s="33"/>
    </row>
    <row r="4367" ht="12.75">
      <c r="J4367" s="33"/>
    </row>
    <row r="4368" ht="12.75">
      <c r="J4368" s="33"/>
    </row>
    <row r="4369" ht="12.75">
      <c r="J4369" s="33"/>
    </row>
    <row r="4370" ht="12.75">
      <c r="J4370" s="33"/>
    </row>
    <row r="4371" ht="12.75">
      <c r="J4371" s="33"/>
    </row>
    <row r="4372" ht="12.75">
      <c r="J4372" s="33"/>
    </row>
    <row r="4373" ht="12.75">
      <c r="J4373" s="33"/>
    </row>
    <row r="4374" ht="12.75">
      <c r="J4374" s="33"/>
    </row>
    <row r="4375" ht="12.75">
      <c r="J4375" s="33"/>
    </row>
    <row r="4376" ht="12.75">
      <c r="J4376" s="33"/>
    </row>
    <row r="4377" ht="12.75">
      <c r="J4377" s="33"/>
    </row>
    <row r="4378" ht="12.75">
      <c r="J4378" s="33"/>
    </row>
    <row r="4379" ht="12.75">
      <c r="J4379" s="33"/>
    </row>
    <row r="4380" ht="12.75">
      <c r="J4380" s="33"/>
    </row>
    <row r="4381" ht="12.75">
      <c r="J4381" s="33"/>
    </row>
    <row r="4382" ht="12.75">
      <c r="J4382" s="33"/>
    </row>
    <row r="4383" ht="12.75">
      <c r="J4383" s="33"/>
    </row>
    <row r="4384" ht="12.75">
      <c r="J4384" s="33"/>
    </row>
    <row r="4385" ht="12.75">
      <c r="J4385" s="33"/>
    </row>
    <row r="4386" ht="12.75">
      <c r="J4386" s="33"/>
    </row>
    <row r="4387" ht="12.75">
      <c r="J4387" s="33"/>
    </row>
    <row r="4388" ht="12.75">
      <c r="J4388" s="33"/>
    </row>
    <row r="4389" ht="12.75">
      <c r="J4389" s="33"/>
    </row>
    <row r="4390" ht="12.75">
      <c r="J4390" s="33"/>
    </row>
    <row r="4391" ht="12.75">
      <c r="J4391" s="33"/>
    </row>
    <row r="4392" ht="12.75">
      <c r="J4392" s="33"/>
    </row>
    <row r="4393" ht="12.75">
      <c r="J4393" s="33"/>
    </row>
    <row r="4394" ht="12.75">
      <c r="J4394" s="33"/>
    </row>
    <row r="4395" ht="12.75">
      <c r="J4395" s="33"/>
    </row>
    <row r="4396" ht="12.75">
      <c r="J4396" s="33"/>
    </row>
    <row r="4397" ht="12.75">
      <c r="J4397" s="33"/>
    </row>
    <row r="4398" ht="12.75">
      <c r="J4398" s="33"/>
    </row>
    <row r="4399" ht="12.75">
      <c r="J4399" s="33"/>
    </row>
    <row r="4400" ht="12.75">
      <c r="J4400" s="33"/>
    </row>
    <row r="4401" ht="12.75">
      <c r="J4401" s="33"/>
    </row>
    <row r="4402" ht="12.75">
      <c r="J4402" s="33"/>
    </row>
    <row r="4403" ht="12.75">
      <c r="J4403" s="33"/>
    </row>
    <row r="4404" ht="12.75">
      <c r="J4404" s="33"/>
    </row>
    <row r="4405" ht="12.75">
      <c r="J4405" s="33"/>
    </row>
    <row r="4406" ht="12.75">
      <c r="J4406" s="33"/>
    </row>
    <row r="4407" ht="12.75">
      <c r="J4407" s="33"/>
    </row>
    <row r="4408" ht="12.75">
      <c r="J4408" s="33"/>
    </row>
    <row r="4409" ht="12.75">
      <c r="J4409" s="33"/>
    </row>
    <row r="4410" ht="12.75">
      <c r="J4410" s="33"/>
    </row>
    <row r="4411" ht="12.75">
      <c r="J4411" s="33"/>
    </row>
    <row r="4412" ht="12.75">
      <c r="J4412" s="33"/>
    </row>
    <row r="4413" ht="12.75">
      <c r="J4413" s="33"/>
    </row>
    <row r="4414" ht="12.75">
      <c r="J4414" s="33"/>
    </row>
    <row r="4415" ht="12.75">
      <c r="J4415" s="33"/>
    </row>
    <row r="4416" ht="12.75">
      <c r="J4416" s="33"/>
    </row>
    <row r="4417" ht="12.75">
      <c r="J4417" s="33"/>
    </row>
    <row r="4418" ht="12.75">
      <c r="J4418" s="33"/>
    </row>
    <row r="4419" ht="12.75">
      <c r="J4419" s="33"/>
    </row>
    <row r="4420" ht="12.75">
      <c r="J4420" s="33"/>
    </row>
    <row r="4421" ht="12.75">
      <c r="J4421" s="33"/>
    </row>
    <row r="4422" ht="12.75">
      <c r="J4422" s="33"/>
    </row>
    <row r="4423" ht="12.75">
      <c r="J4423" s="33"/>
    </row>
    <row r="4424" ht="12.75">
      <c r="J4424" s="33"/>
    </row>
    <row r="4425" ht="12.75">
      <c r="J4425" s="33"/>
    </row>
    <row r="4426" ht="12.75">
      <c r="J4426" s="33"/>
    </row>
    <row r="4427" ht="12.75">
      <c r="J4427" s="33"/>
    </row>
    <row r="4428" ht="12.75">
      <c r="J4428" s="33"/>
    </row>
    <row r="4429" ht="12.75">
      <c r="J4429" s="33"/>
    </row>
    <row r="4430" ht="12.75">
      <c r="J4430" s="33"/>
    </row>
    <row r="4431" ht="12.75">
      <c r="J4431" s="33"/>
    </row>
    <row r="4432" ht="12.75">
      <c r="J4432" s="33"/>
    </row>
    <row r="4433" ht="12.75">
      <c r="J4433" s="33"/>
    </row>
    <row r="4434" ht="12.75">
      <c r="J4434" s="33"/>
    </row>
    <row r="4435" ht="12.75">
      <c r="J4435" s="33"/>
    </row>
    <row r="4436" ht="12.75">
      <c r="J4436" s="33"/>
    </row>
    <row r="4437" ht="12.75">
      <c r="J4437" s="33"/>
    </row>
    <row r="4438" ht="12.75">
      <c r="J4438" s="33"/>
    </row>
    <row r="4439" ht="12.75">
      <c r="J4439" s="33"/>
    </row>
    <row r="4440" ht="12.75">
      <c r="J4440" s="33"/>
    </row>
    <row r="4441" ht="12.75">
      <c r="J4441" s="33"/>
    </row>
    <row r="4442" ht="12.75">
      <c r="J4442" s="33"/>
    </row>
    <row r="4443" ht="12.75">
      <c r="J4443" s="33"/>
    </row>
    <row r="4444" ht="12.75">
      <c r="J4444" s="33"/>
    </row>
    <row r="4445" ht="12.75">
      <c r="J4445" s="33"/>
    </row>
    <row r="4446" ht="12.75">
      <c r="J4446" s="33"/>
    </row>
    <row r="4447" ht="12.75">
      <c r="J4447" s="33"/>
    </row>
    <row r="4448" ht="12.75">
      <c r="J4448" s="33"/>
    </row>
    <row r="4449" ht="12.75">
      <c r="J4449" s="33"/>
    </row>
    <row r="4450" ht="12.75">
      <c r="J4450" s="33"/>
    </row>
    <row r="4451" ht="12.75">
      <c r="J4451" s="33"/>
    </row>
    <row r="4452" ht="12.75">
      <c r="J4452" s="33"/>
    </row>
    <row r="4453" ht="12.75">
      <c r="J4453" s="33"/>
    </row>
    <row r="4454" ht="12.75">
      <c r="J4454" s="33"/>
    </row>
    <row r="4455" ht="12.75">
      <c r="J4455" s="33"/>
    </row>
    <row r="4456" ht="12.75">
      <c r="J4456" s="33"/>
    </row>
    <row r="4457" ht="12.75">
      <c r="J4457" s="33"/>
    </row>
    <row r="4458" ht="12.75">
      <c r="J4458" s="33"/>
    </row>
    <row r="4459" ht="12.75">
      <c r="J4459" s="33"/>
    </row>
    <row r="4460" ht="12.75">
      <c r="J4460" s="33"/>
    </row>
    <row r="4461" ht="12.75">
      <c r="J4461" s="33"/>
    </row>
    <row r="4462" ht="12.75">
      <c r="J4462" s="33"/>
    </row>
    <row r="4463" ht="12.75">
      <c r="J4463" s="33"/>
    </row>
    <row r="4464" ht="12.75">
      <c r="J4464" s="33"/>
    </row>
    <row r="4465" ht="12.75">
      <c r="J4465" s="33"/>
    </row>
    <row r="4466" ht="12.75">
      <c r="J4466" s="33"/>
    </row>
    <row r="4467" ht="12.75">
      <c r="J4467" s="33"/>
    </row>
    <row r="4468" ht="12.75">
      <c r="J4468" s="33"/>
    </row>
    <row r="4469" ht="12.75">
      <c r="J4469" s="33"/>
    </row>
    <row r="4470" ht="12.75">
      <c r="J4470" s="33"/>
    </row>
    <row r="4471" ht="12.75">
      <c r="J4471" s="33"/>
    </row>
    <row r="4472" ht="12.75">
      <c r="J4472" s="33"/>
    </row>
    <row r="4473" ht="12.75">
      <c r="J4473" s="33"/>
    </row>
    <row r="4474" ht="12.75">
      <c r="J4474" s="33"/>
    </row>
    <row r="4475" ht="12.75">
      <c r="J4475" s="33"/>
    </row>
    <row r="4476" ht="12.75">
      <c r="J4476" s="33"/>
    </row>
    <row r="4477" ht="12.75">
      <c r="J4477" s="33"/>
    </row>
    <row r="4478" ht="12.75">
      <c r="J4478" s="33"/>
    </row>
    <row r="4479" ht="12.75">
      <c r="J4479" s="33"/>
    </row>
    <row r="4480" ht="12.75">
      <c r="J4480" s="33"/>
    </row>
    <row r="4481" ht="12.75">
      <c r="J4481" s="33"/>
    </row>
    <row r="4482" ht="12.75">
      <c r="J4482" s="33"/>
    </row>
    <row r="4483" ht="12.75">
      <c r="J4483" s="33"/>
    </row>
    <row r="4484" ht="12.75">
      <c r="J4484" s="33"/>
    </row>
    <row r="4485" ht="12.75">
      <c r="J4485" s="33"/>
    </row>
    <row r="4486" ht="12.75">
      <c r="J4486" s="33"/>
    </row>
    <row r="4487" ht="12.75">
      <c r="J4487" s="33"/>
    </row>
    <row r="4488" ht="12.75">
      <c r="J4488" s="33"/>
    </row>
    <row r="4489" ht="12.75">
      <c r="J4489" s="33"/>
    </row>
    <row r="4490" ht="12.75">
      <c r="J4490" s="33"/>
    </row>
    <row r="4491" ht="12.75">
      <c r="J4491" s="33"/>
    </row>
    <row r="4492" ht="12.75">
      <c r="J4492" s="33"/>
    </row>
    <row r="4493" ht="12.75">
      <c r="J4493" s="33"/>
    </row>
    <row r="4494" ht="12.75">
      <c r="J4494" s="33"/>
    </row>
    <row r="4495" ht="12.75">
      <c r="J4495" s="33"/>
    </row>
    <row r="4496" ht="12.75">
      <c r="J4496" s="33"/>
    </row>
    <row r="4497" ht="12.75">
      <c r="J4497" s="33"/>
    </row>
    <row r="4498" ht="12.75">
      <c r="J4498" s="33"/>
    </row>
    <row r="4499" ht="12.75">
      <c r="J4499" s="33"/>
    </row>
    <row r="4500" ht="12.75">
      <c r="J4500" s="33"/>
    </row>
    <row r="4501" ht="12.75">
      <c r="J4501" s="33"/>
    </row>
    <row r="4502" ht="12.75">
      <c r="J4502" s="33"/>
    </row>
    <row r="4503" ht="12.75">
      <c r="J4503" s="33"/>
    </row>
    <row r="4504" ht="12.75">
      <c r="J4504" s="33"/>
    </row>
    <row r="4505" ht="12.75">
      <c r="J4505" s="33"/>
    </row>
    <row r="4506" ht="12.75">
      <c r="J4506" s="33"/>
    </row>
    <row r="4507" ht="12.75">
      <c r="J4507" s="33"/>
    </row>
    <row r="4508" ht="12.75">
      <c r="J4508" s="33"/>
    </row>
    <row r="4509" ht="12.75">
      <c r="J4509" s="33"/>
    </row>
    <row r="4510" ht="12.75">
      <c r="J4510" s="33"/>
    </row>
    <row r="4511" ht="12.75">
      <c r="J4511" s="33"/>
    </row>
    <row r="4512" ht="12.75">
      <c r="J4512" s="33"/>
    </row>
    <row r="4513" ht="12.75">
      <c r="J4513" s="33"/>
    </row>
    <row r="4514" ht="12.75">
      <c r="J4514" s="33"/>
    </row>
    <row r="4515" ht="12.75">
      <c r="J4515" s="33"/>
    </row>
    <row r="4516" ht="12.75">
      <c r="J4516" s="33"/>
    </row>
    <row r="4517" ht="12.75">
      <c r="J4517" s="33"/>
    </row>
    <row r="4518" ht="12.75">
      <c r="J4518" s="33"/>
    </row>
    <row r="4519" ht="12.75">
      <c r="J4519" s="33"/>
    </row>
    <row r="4520" ht="12.75">
      <c r="J4520" s="33"/>
    </row>
    <row r="4521" ht="12.75">
      <c r="J4521" s="33"/>
    </row>
    <row r="4522" ht="12.75">
      <c r="J4522" s="33"/>
    </row>
    <row r="4523" ht="12.75">
      <c r="J4523" s="33"/>
    </row>
    <row r="4524" ht="12.75">
      <c r="J4524" s="33"/>
    </row>
    <row r="4525" ht="12.75">
      <c r="J4525" s="33"/>
    </row>
    <row r="4526" ht="12.75">
      <c r="J4526" s="33"/>
    </row>
    <row r="4527" ht="12.75">
      <c r="J4527" s="33"/>
    </row>
    <row r="4528" ht="12.75">
      <c r="J4528" s="33"/>
    </row>
    <row r="4529" ht="12.75">
      <c r="J4529" s="33"/>
    </row>
    <row r="4530" ht="12.75">
      <c r="J4530" s="33"/>
    </row>
    <row r="4531" ht="12.75">
      <c r="J4531" s="33"/>
    </row>
    <row r="4532" ht="12.75">
      <c r="J4532" s="33"/>
    </row>
    <row r="4533" ht="12.75">
      <c r="J4533" s="33"/>
    </row>
    <row r="4534" ht="12.75">
      <c r="J4534" s="33"/>
    </row>
    <row r="4535" ht="12.75">
      <c r="J4535" s="33"/>
    </row>
    <row r="4536" ht="12.75">
      <c r="J4536" s="33"/>
    </row>
    <row r="4537" ht="12.75">
      <c r="J4537" s="33"/>
    </row>
    <row r="4538" ht="12.75">
      <c r="J4538" s="33"/>
    </row>
    <row r="4539" ht="12.75">
      <c r="J4539" s="33"/>
    </row>
    <row r="4540" ht="12.75">
      <c r="J4540" s="33"/>
    </row>
    <row r="4541" ht="12.75">
      <c r="J4541" s="33"/>
    </row>
    <row r="4542" ht="12.75">
      <c r="J4542" s="33"/>
    </row>
    <row r="4543" ht="12.75">
      <c r="J4543" s="33"/>
    </row>
    <row r="4544" ht="12.75">
      <c r="J4544" s="33"/>
    </row>
    <row r="4545" ht="12.75">
      <c r="J4545" s="33"/>
    </row>
    <row r="4546" ht="12.75">
      <c r="J4546" s="33"/>
    </row>
    <row r="4547" ht="12.75">
      <c r="J4547" s="33"/>
    </row>
    <row r="4548" ht="12.75">
      <c r="J4548" s="33"/>
    </row>
    <row r="4549" ht="12.75">
      <c r="J4549" s="33"/>
    </row>
    <row r="4550" ht="12.75">
      <c r="J4550" s="33"/>
    </row>
    <row r="4551" ht="12.75">
      <c r="J4551" s="33"/>
    </row>
    <row r="4552" ht="12.75">
      <c r="J4552" s="33"/>
    </row>
    <row r="4553" ht="12.75">
      <c r="J4553" s="33"/>
    </row>
    <row r="4554" ht="12.75">
      <c r="J4554" s="33"/>
    </row>
    <row r="4555" ht="12.75">
      <c r="J4555" s="33"/>
    </row>
    <row r="4556" ht="12.75">
      <c r="J4556" s="33"/>
    </row>
    <row r="4557" ht="12.75">
      <c r="J4557" s="33"/>
    </row>
    <row r="4558" ht="12.75">
      <c r="J4558" s="33"/>
    </row>
    <row r="4559" ht="12.75">
      <c r="J4559" s="33"/>
    </row>
    <row r="4560" ht="12.75">
      <c r="J4560" s="33"/>
    </row>
    <row r="4561" ht="12.75">
      <c r="J4561" s="33"/>
    </row>
    <row r="4562" ht="12.75">
      <c r="J4562" s="33"/>
    </row>
    <row r="4563" ht="12.75">
      <c r="J4563" s="33"/>
    </row>
    <row r="4564" ht="12.75">
      <c r="J4564" s="33"/>
    </row>
    <row r="4565" ht="12.75">
      <c r="J4565" s="33"/>
    </row>
    <row r="4566" ht="12.75">
      <c r="J4566" s="33"/>
    </row>
    <row r="4567" ht="12.75">
      <c r="J4567" s="33"/>
    </row>
    <row r="4568" ht="12.75">
      <c r="J4568" s="33"/>
    </row>
    <row r="4569" ht="12.75">
      <c r="J4569" s="33"/>
    </row>
    <row r="4570" ht="12.75">
      <c r="J4570" s="33"/>
    </row>
    <row r="4571" ht="12.75">
      <c r="J4571" s="33"/>
    </row>
    <row r="4572" ht="12.75">
      <c r="J4572" s="33"/>
    </row>
    <row r="4573" ht="12.75">
      <c r="J4573" s="33"/>
    </row>
    <row r="4574" ht="12.75">
      <c r="J4574" s="33"/>
    </row>
    <row r="4575" ht="12.75">
      <c r="J4575" s="33"/>
    </row>
    <row r="4576" ht="12.75">
      <c r="J4576" s="33"/>
    </row>
    <row r="4577" ht="12.75">
      <c r="J4577" s="33"/>
    </row>
    <row r="4578" ht="12.75">
      <c r="J4578" s="33"/>
    </row>
    <row r="4579" ht="12.75">
      <c r="J4579" s="33"/>
    </row>
    <row r="4580" ht="12.75">
      <c r="J4580" s="33"/>
    </row>
    <row r="4581" ht="12.75">
      <c r="J4581" s="33"/>
    </row>
    <row r="4582" ht="12.75">
      <c r="J4582" s="33"/>
    </row>
    <row r="4583" ht="12.75">
      <c r="J4583" s="33"/>
    </row>
    <row r="4584" ht="12.75">
      <c r="J4584" s="33"/>
    </row>
    <row r="4585" ht="12.75">
      <c r="J4585" s="33"/>
    </row>
    <row r="4586" ht="12.75">
      <c r="J4586" s="33"/>
    </row>
    <row r="4587" ht="12.75">
      <c r="J4587" s="33"/>
    </row>
    <row r="4588" ht="12.75">
      <c r="J4588" s="33"/>
    </row>
    <row r="4589" ht="12.75">
      <c r="J4589" s="33"/>
    </row>
    <row r="4590" ht="12.75">
      <c r="J4590" s="33"/>
    </row>
    <row r="4591" ht="12.75">
      <c r="J4591" s="33"/>
    </row>
    <row r="4592" ht="12.75">
      <c r="J4592" s="33"/>
    </row>
    <row r="4593" ht="12.75">
      <c r="J4593" s="33"/>
    </row>
    <row r="4594" ht="12.75">
      <c r="J4594" s="33"/>
    </row>
    <row r="4595" ht="12.75">
      <c r="J4595" s="33"/>
    </row>
    <row r="4596" ht="12.75">
      <c r="J4596" s="33"/>
    </row>
    <row r="4597" ht="12.75">
      <c r="J4597" s="33"/>
    </row>
    <row r="4598" ht="12.75">
      <c r="J4598" s="33"/>
    </row>
    <row r="4599" ht="12.75">
      <c r="J4599" s="33"/>
    </row>
    <row r="4600" ht="12.75">
      <c r="J4600" s="33"/>
    </row>
    <row r="4601" ht="12.75">
      <c r="J4601" s="33"/>
    </row>
    <row r="4602" ht="12.75">
      <c r="J4602" s="33"/>
    </row>
    <row r="4603" ht="12.75">
      <c r="J4603" s="33"/>
    </row>
    <row r="4604" ht="12.75">
      <c r="J4604" s="33"/>
    </row>
    <row r="4605" ht="12.75">
      <c r="J4605" s="33"/>
    </row>
    <row r="4606" ht="12.75">
      <c r="J4606" s="33"/>
    </row>
    <row r="4607" ht="12.75">
      <c r="J4607" s="33"/>
    </row>
    <row r="4608" ht="12.75">
      <c r="J4608" s="33"/>
    </row>
    <row r="4609" ht="12.75">
      <c r="J4609" s="33"/>
    </row>
    <row r="4610" ht="12.75">
      <c r="J4610" s="33"/>
    </row>
    <row r="4611" ht="12.75">
      <c r="J4611" s="33"/>
    </row>
    <row r="4612" ht="12.75">
      <c r="J4612" s="33"/>
    </row>
    <row r="4613" ht="12.75">
      <c r="J4613" s="33"/>
    </row>
    <row r="4614" ht="12.75">
      <c r="J4614" s="33"/>
    </row>
    <row r="4615" ht="12.75">
      <c r="J4615" s="33"/>
    </row>
    <row r="4616" ht="12.75">
      <c r="J4616" s="33"/>
    </row>
    <row r="4617" ht="12.75">
      <c r="J4617" s="33"/>
    </row>
    <row r="4618" ht="12.75">
      <c r="J4618" s="33"/>
    </row>
    <row r="4619" ht="12.75">
      <c r="J4619" s="33"/>
    </row>
    <row r="4620" ht="12.75">
      <c r="J4620" s="33"/>
    </row>
    <row r="4621" ht="12.75">
      <c r="J4621" s="33"/>
    </row>
    <row r="4622" ht="12.75">
      <c r="J4622" s="33"/>
    </row>
    <row r="4623" ht="12.75">
      <c r="J4623" s="33"/>
    </row>
    <row r="4624" ht="12.75">
      <c r="J4624" s="33"/>
    </row>
    <row r="4625" ht="12.75">
      <c r="J4625" s="33"/>
    </row>
    <row r="4626" ht="12.75">
      <c r="J4626" s="33"/>
    </row>
    <row r="4627" ht="12.75">
      <c r="J4627" s="33"/>
    </row>
    <row r="4628" ht="12.75">
      <c r="J4628" s="33"/>
    </row>
    <row r="4629" ht="12.75">
      <c r="J4629" s="33"/>
    </row>
    <row r="4630" ht="12.75">
      <c r="J4630" s="33"/>
    </row>
    <row r="4631" ht="12.75">
      <c r="J4631" s="33"/>
    </row>
    <row r="4632" ht="12.75">
      <c r="J4632" s="33"/>
    </row>
    <row r="4633" ht="12.75">
      <c r="J4633" s="33"/>
    </row>
    <row r="4634" ht="12.75">
      <c r="J4634" s="33"/>
    </row>
    <row r="4635" ht="12.75">
      <c r="J4635" s="33"/>
    </row>
    <row r="4636" ht="12.75">
      <c r="J4636" s="33"/>
    </row>
    <row r="4637" ht="12.75">
      <c r="J4637" s="33"/>
    </row>
    <row r="4638" ht="12.75">
      <c r="J4638" s="33"/>
    </row>
    <row r="4639" ht="12.75">
      <c r="J4639" s="33"/>
    </row>
    <row r="4640" ht="12.75">
      <c r="J4640" s="33"/>
    </row>
    <row r="4641" ht="12.75">
      <c r="J4641" s="33"/>
    </row>
    <row r="4642" ht="12.75">
      <c r="J4642" s="33"/>
    </row>
    <row r="4643" ht="12.75">
      <c r="J4643" s="33"/>
    </row>
    <row r="4644" ht="12.75">
      <c r="J4644" s="33"/>
    </row>
    <row r="4645" ht="12.75">
      <c r="J4645" s="33"/>
    </row>
    <row r="4646" ht="12.75">
      <c r="J4646" s="33"/>
    </row>
    <row r="4647" ht="12.75">
      <c r="J4647" s="33"/>
    </row>
    <row r="4648" ht="12.75">
      <c r="J4648" s="33"/>
    </row>
    <row r="4649" ht="12.75">
      <c r="J4649" s="33"/>
    </row>
    <row r="4650" ht="12.75">
      <c r="J4650" s="33"/>
    </row>
    <row r="4651" ht="12.75">
      <c r="J4651" s="33"/>
    </row>
    <row r="4652" ht="12.75">
      <c r="J4652" s="33"/>
    </row>
    <row r="4653" ht="12.75">
      <c r="J4653" s="33"/>
    </row>
    <row r="4654" ht="12.75">
      <c r="J4654" s="33"/>
    </row>
    <row r="4655" ht="12.75">
      <c r="J4655" s="33"/>
    </row>
    <row r="4656" ht="12.75">
      <c r="J4656" s="33"/>
    </row>
    <row r="4657" ht="12.75">
      <c r="J4657" s="33"/>
    </row>
    <row r="4658" ht="12.75">
      <c r="J4658" s="33"/>
    </row>
    <row r="4659" ht="12.75">
      <c r="J4659" s="33"/>
    </row>
    <row r="4660" ht="12.75">
      <c r="J4660" s="33"/>
    </row>
    <row r="4661" ht="12.75">
      <c r="J4661" s="33"/>
    </row>
    <row r="4662" ht="12.75">
      <c r="J4662" s="33"/>
    </row>
    <row r="4663" ht="12.75">
      <c r="J4663" s="33"/>
    </row>
    <row r="4664" ht="12.75">
      <c r="J4664" s="33"/>
    </row>
    <row r="4665" ht="12.75">
      <c r="J4665" s="33"/>
    </row>
    <row r="4666" ht="12.75">
      <c r="J4666" s="33"/>
    </row>
    <row r="4667" ht="12.75">
      <c r="J4667" s="33"/>
    </row>
    <row r="4668" ht="12.75">
      <c r="J4668" s="33"/>
    </row>
    <row r="4669" ht="12.75">
      <c r="J4669" s="33"/>
    </row>
    <row r="4670" ht="12.75">
      <c r="J4670" s="33"/>
    </row>
    <row r="4671" ht="12.75">
      <c r="J4671" s="33"/>
    </row>
    <row r="4672" ht="12.75">
      <c r="J4672" s="33"/>
    </row>
    <row r="4673" ht="12.75">
      <c r="J4673" s="33"/>
    </row>
    <row r="4674" ht="12.75">
      <c r="J4674" s="33"/>
    </row>
    <row r="4675" ht="12.75">
      <c r="J4675" s="33"/>
    </row>
    <row r="4676" ht="12.75">
      <c r="J4676" s="33"/>
    </row>
    <row r="4677" ht="12.75">
      <c r="J4677" s="33"/>
    </row>
    <row r="4678" ht="12.75">
      <c r="J4678" s="33"/>
    </row>
    <row r="4679" ht="12.75">
      <c r="J4679" s="33"/>
    </row>
    <row r="4680" ht="12.75">
      <c r="J4680" s="33"/>
    </row>
    <row r="4681" ht="12.75">
      <c r="J4681" s="33"/>
    </row>
    <row r="4682" ht="12.75">
      <c r="J4682" s="33"/>
    </row>
    <row r="4683" ht="12.75">
      <c r="J4683" s="33"/>
    </row>
    <row r="4684" ht="12.75">
      <c r="J4684" s="33"/>
    </row>
    <row r="4685" ht="12.75">
      <c r="J4685" s="33"/>
    </row>
    <row r="4686" ht="12.75">
      <c r="J4686" s="33"/>
    </row>
    <row r="4687" ht="12.75">
      <c r="J4687" s="33"/>
    </row>
    <row r="4688" ht="12.75">
      <c r="J4688" s="33"/>
    </row>
    <row r="4689" ht="12.75">
      <c r="J4689" s="33"/>
    </row>
    <row r="4690" ht="12.75">
      <c r="J4690" s="33"/>
    </row>
    <row r="4691" ht="12.75">
      <c r="J4691" s="33"/>
    </row>
    <row r="4692" ht="12.75">
      <c r="J4692" s="33"/>
    </row>
    <row r="4693" ht="12.75">
      <c r="J4693" s="33"/>
    </row>
    <row r="4694" ht="12.75">
      <c r="J4694" s="33"/>
    </row>
    <row r="4695" ht="12.75">
      <c r="J4695" s="33"/>
    </row>
    <row r="4696" ht="12.75">
      <c r="J4696" s="33"/>
    </row>
    <row r="4697" ht="12.75">
      <c r="J4697" s="33"/>
    </row>
    <row r="4698" ht="12.75">
      <c r="J4698" s="33"/>
    </row>
    <row r="4699" ht="12.75">
      <c r="J4699" s="33"/>
    </row>
    <row r="4700" ht="12.75">
      <c r="J4700" s="33"/>
    </row>
    <row r="4701" ht="12.75">
      <c r="J4701" s="33"/>
    </row>
    <row r="4702" ht="12.75">
      <c r="J4702" s="33"/>
    </row>
    <row r="4703" ht="12.75">
      <c r="J4703" s="33"/>
    </row>
    <row r="4704" ht="12.75">
      <c r="J4704" s="33"/>
    </row>
    <row r="4705" ht="12.75">
      <c r="J4705" s="33"/>
    </row>
    <row r="4706" ht="12.75">
      <c r="J4706" s="33"/>
    </row>
    <row r="4707" ht="12.75">
      <c r="J4707" s="33"/>
    </row>
    <row r="4708" ht="12.75">
      <c r="J4708" s="33"/>
    </row>
    <row r="4709" ht="12.75">
      <c r="J4709" s="33"/>
    </row>
    <row r="4710" ht="12.75">
      <c r="J4710" s="33"/>
    </row>
    <row r="4711" ht="12.75">
      <c r="J4711" s="33"/>
    </row>
    <row r="4712" ht="12.75">
      <c r="J4712" s="33"/>
    </row>
    <row r="4713" ht="12.75">
      <c r="J4713" s="33"/>
    </row>
    <row r="4714" ht="12.75">
      <c r="J4714" s="33"/>
    </row>
    <row r="4715" ht="12.75">
      <c r="J4715" s="33"/>
    </row>
    <row r="4716" ht="12.75">
      <c r="J4716" s="33"/>
    </row>
    <row r="4717" ht="12.75">
      <c r="J4717" s="33"/>
    </row>
    <row r="4718" ht="12.75">
      <c r="J4718" s="33"/>
    </row>
    <row r="4719" ht="12.75">
      <c r="J4719" s="33"/>
    </row>
    <row r="4720" ht="12.75">
      <c r="J4720" s="33"/>
    </row>
    <row r="4721" ht="12.75">
      <c r="J4721" s="33"/>
    </row>
    <row r="4722" ht="12.75">
      <c r="J4722" s="33"/>
    </row>
    <row r="4723" ht="12.75">
      <c r="J4723" s="33"/>
    </row>
    <row r="4724" ht="12.75">
      <c r="J4724" s="33"/>
    </row>
    <row r="4725" ht="12.75">
      <c r="J4725" s="33"/>
    </row>
    <row r="4726" ht="12.75">
      <c r="J4726" s="33"/>
    </row>
    <row r="4727" ht="12.75">
      <c r="J4727" s="33"/>
    </row>
    <row r="4728" ht="12.75">
      <c r="J4728" s="33"/>
    </row>
    <row r="4729" ht="12.75">
      <c r="J4729" s="33"/>
    </row>
    <row r="4730" ht="12.75">
      <c r="J4730" s="33"/>
    </row>
    <row r="4731" ht="12.75">
      <c r="J4731" s="33"/>
    </row>
    <row r="4732" ht="12.75">
      <c r="J4732" s="33"/>
    </row>
    <row r="4733" ht="12.75">
      <c r="J4733" s="33"/>
    </row>
    <row r="4734" ht="12.75">
      <c r="J4734" s="33"/>
    </row>
    <row r="4735" ht="12.75">
      <c r="J4735" s="33"/>
    </row>
    <row r="4736" ht="12.75">
      <c r="J4736" s="33"/>
    </row>
    <row r="4737" ht="12.75">
      <c r="J4737" s="33"/>
    </row>
    <row r="4738" ht="12.75">
      <c r="J4738" s="33"/>
    </row>
    <row r="4739" ht="12.75">
      <c r="J4739" s="33"/>
    </row>
    <row r="4740" ht="12.75">
      <c r="J4740" s="33"/>
    </row>
    <row r="4741" ht="12.75">
      <c r="J4741" s="33"/>
    </row>
    <row r="4742" ht="12.75">
      <c r="J4742" s="33"/>
    </row>
    <row r="4743" ht="12.75">
      <c r="J4743" s="33"/>
    </row>
    <row r="4744" ht="12.75">
      <c r="J4744" s="33"/>
    </row>
    <row r="4745" ht="12.75">
      <c r="J4745" s="33"/>
    </row>
    <row r="4746" ht="12.75">
      <c r="J4746" s="33"/>
    </row>
    <row r="4747" ht="12.75">
      <c r="J4747" s="33"/>
    </row>
    <row r="4748" ht="12.75">
      <c r="J4748" s="33"/>
    </row>
    <row r="4749" ht="12.75">
      <c r="J4749" s="33"/>
    </row>
    <row r="4750" ht="12.75">
      <c r="J4750" s="33"/>
    </row>
    <row r="4751" ht="12.75">
      <c r="J4751" s="33"/>
    </row>
    <row r="4752" ht="12.75">
      <c r="J4752" s="33"/>
    </row>
    <row r="4753" ht="12.75">
      <c r="J4753" s="33"/>
    </row>
    <row r="4754" ht="12.75">
      <c r="J4754" s="33"/>
    </row>
    <row r="4755" ht="12.75">
      <c r="J4755" s="33"/>
    </row>
    <row r="4756" ht="12.75">
      <c r="J4756" s="33"/>
    </row>
    <row r="4757" ht="12.75">
      <c r="J4757" s="33"/>
    </row>
    <row r="4758" ht="12.75">
      <c r="J4758" s="33"/>
    </row>
    <row r="4759" ht="12.75">
      <c r="J4759" s="33"/>
    </row>
    <row r="4760" ht="12.75">
      <c r="J4760" s="33"/>
    </row>
    <row r="4761" ht="12.75">
      <c r="J4761" s="33"/>
    </row>
    <row r="4762" ht="12.75">
      <c r="J4762" s="33"/>
    </row>
    <row r="4763" ht="12.75">
      <c r="J4763" s="33"/>
    </row>
    <row r="4764" ht="12.75">
      <c r="J4764" s="33"/>
    </row>
    <row r="4765" ht="12.75">
      <c r="J4765" s="33"/>
    </row>
    <row r="4766" ht="12.75">
      <c r="J4766" s="33"/>
    </row>
    <row r="4767" ht="12.75">
      <c r="J4767" s="33"/>
    </row>
    <row r="4768" ht="12.75">
      <c r="J4768" s="33"/>
    </row>
    <row r="4769" ht="12.75">
      <c r="J4769" s="33"/>
    </row>
    <row r="4770" ht="12.75">
      <c r="J4770" s="33"/>
    </row>
    <row r="4771" ht="12.75">
      <c r="J4771" s="33"/>
    </row>
    <row r="4772" ht="12.75">
      <c r="J4772" s="33"/>
    </row>
    <row r="4773" ht="12.75">
      <c r="J4773" s="33"/>
    </row>
    <row r="4774" ht="12.75">
      <c r="J4774" s="33"/>
    </row>
    <row r="4775" ht="12.75">
      <c r="J4775" s="33"/>
    </row>
    <row r="4776" ht="12.75">
      <c r="J4776" s="33"/>
    </row>
    <row r="4777" ht="12.75">
      <c r="J4777" s="33"/>
    </row>
    <row r="4778" ht="12.75">
      <c r="J4778" s="33"/>
    </row>
    <row r="4779" ht="12.75">
      <c r="J4779" s="33"/>
    </row>
    <row r="4780" ht="12.75">
      <c r="J4780" s="33"/>
    </row>
    <row r="4781" ht="12.75">
      <c r="J4781" s="33"/>
    </row>
    <row r="4782" ht="12.75">
      <c r="J4782" s="33"/>
    </row>
    <row r="4783" ht="12.75">
      <c r="J4783" s="33"/>
    </row>
    <row r="4784" ht="12.75">
      <c r="J4784" s="33"/>
    </row>
    <row r="4785" ht="12.75">
      <c r="J4785" s="33"/>
    </row>
    <row r="4786" ht="12.75">
      <c r="J4786" s="33"/>
    </row>
    <row r="4787" ht="12.75">
      <c r="J4787" s="33"/>
    </row>
    <row r="4788" ht="12.75">
      <c r="J4788" s="33"/>
    </row>
    <row r="4789" ht="12.75">
      <c r="J4789" s="33"/>
    </row>
    <row r="4790" ht="12.75">
      <c r="J4790" s="33"/>
    </row>
    <row r="4791" ht="12.75">
      <c r="J4791" s="33"/>
    </row>
    <row r="4792" ht="12.75">
      <c r="J4792" s="33"/>
    </row>
    <row r="4793" ht="12.75">
      <c r="J4793" s="33"/>
    </row>
    <row r="4794" ht="12.75">
      <c r="J4794" s="33"/>
    </row>
    <row r="4795" ht="12.75">
      <c r="J4795" s="33"/>
    </row>
    <row r="4796" ht="12.75">
      <c r="J4796" s="33"/>
    </row>
    <row r="4797" ht="12.75">
      <c r="J4797" s="33"/>
    </row>
    <row r="4798" ht="12.75">
      <c r="J4798" s="33"/>
    </row>
    <row r="4799" ht="12.75">
      <c r="J4799" s="33"/>
    </row>
    <row r="4800" ht="12.75">
      <c r="J4800" s="33"/>
    </row>
    <row r="4801" ht="12.75">
      <c r="J4801" s="33"/>
    </row>
    <row r="4802" ht="12.75">
      <c r="J4802" s="33"/>
    </row>
    <row r="4803" ht="12.75">
      <c r="J4803" s="33"/>
    </row>
    <row r="4804" ht="12.75">
      <c r="J4804" s="33"/>
    </row>
    <row r="4805" ht="12.75">
      <c r="J4805" s="33"/>
    </row>
    <row r="4806" ht="12.75">
      <c r="J4806" s="33"/>
    </row>
    <row r="4807" ht="12.75">
      <c r="J4807" s="33"/>
    </row>
    <row r="4808" ht="12.75">
      <c r="J4808" s="33"/>
    </row>
    <row r="4809" ht="12.75">
      <c r="J4809" s="33"/>
    </row>
    <row r="4810" ht="12.75">
      <c r="J4810" s="33"/>
    </row>
    <row r="4811" ht="12.75">
      <c r="J4811" s="33"/>
    </row>
    <row r="4812" ht="12.75">
      <c r="J4812" s="33"/>
    </row>
    <row r="4813" ht="12.75">
      <c r="J4813" s="33"/>
    </row>
    <row r="4814" ht="12.75">
      <c r="J4814" s="33"/>
    </row>
    <row r="4815" ht="12.75">
      <c r="J4815" s="33"/>
    </row>
    <row r="4816" ht="12.75">
      <c r="J4816" s="33"/>
    </row>
    <row r="4817" ht="12.75">
      <c r="J4817" s="33"/>
    </row>
    <row r="4818" ht="12.75">
      <c r="J4818" s="33"/>
    </row>
    <row r="4819" ht="12.75">
      <c r="J4819" s="33"/>
    </row>
    <row r="4820" ht="12.75">
      <c r="J4820" s="33"/>
    </row>
    <row r="4821" ht="12.75">
      <c r="J4821" s="33"/>
    </row>
    <row r="4822" ht="12.75">
      <c r="J4822" s="33"/>
    </row>
    <row r="4823" ht="12.75">
      <c r="J4823" s="33"/>
    </row>
    <row r="4824" ht="12.75">
      <c r="J4824" s="33"/>
    </row>
    <row r="4825" ht="12.75">
      <c r="J4825" s="33"/>
    </row>
    <row r="4826" ht="12.75">
      <c r="J4826" s="33"/>
    </row>
    <row r="4827" ht="12.75">
      <c r="J4827" s="33"/>
    </row>
    <row r="4828" ht="12.75">
      <c r="J4828" s="33"/>
    </row>
    <row r="4829" ht="12.75">
      <c r="J4829" s="33"/>
    </row>
    <row r="4830" ht="12.75">
      <c r="J4830" s="33"/>
    </row>
    <row r="4831" ht="12.75">
      <c r="J4831" s="33"/>
    </row>
    <row r="4832" ht="12.75">
      <c r="J4832" s="33"/>
    </row>
    <row r="4833" ht="12.75">
      <c r="J4833" s="33"/>
    </row>
    <row r="4834" ht="12.75">
      <c r="J4834" s="33"/>
    </row>
    <row r="4835" ht="12.75">
      <c r="J4835" s="33"/>
    </row>
    <row r="4836" ht="12.75">
      <c r="J4836" s="33"/>
    </row>
    <row r="4837" ht="12.75">
      <c r="J4837" s="33"/>
    </row>
    <row r="4838" ht="12.75">
      <c r="J4838" s="33"/>
    </row>
    <row r="4839" ht="12.75">
      <c r="J4839" s="33"/>
    </row>
    <row r="4840" ht="12.75">
      <c r="J4840" s="33"/>
    </row>
    <row r="4841" ht="12.75">
      <c r="J4841" s="33"/>
    </row>
    <row r="4842" ht="12.75">
      <c r="J4842" s="33"/>
    </row>
    <row r="4843" ht="12.75">
      <c r="J4843" s="33"/>
    </row>
    <row r="4844" ht="12.75">
      <c r="J4844" s="33"/>
    </row>
    <row r="4845" ht="12.75">
      <c r="J4845" s="33"/>
    </row>
    <row r="4846" ht="12.75">
      <c r="J4846" s="33"/>
    </row>
    <row r="4847" ht="12.75">
      <c r="J4847" s="33"/>
    </row>
    <row r="4848" ht="12.75">
      <c r="J4848" s="33"/>
    </row>
    <row r="4849" ht="12.75">
      <c r="J4849" s="33"/>
    </row>
    <row r="4850" ht="12.75">
      <c r="J4850" s="33"/>
    </row>
    <row r="4851" ht="12.75">
      <c r="J4851" s="33"/>
    </row>
    <row r="4852" ht="12.75">
      <c r="J4852" s="33"/>
    </row>
    <row r="4853" ht="12.75">
      <c r="J4853" s="33"/>
    </row>
    <row r="4854" ht="12.75">
      <c r="J4854" s="33"/>
    </row>
    <row r="4855" ht="12.75">
      <c r="J4855" s="33"/>
    </row>
    <row r="4856" ht="12.75">
      <c r="J4856" s="33"/>
    </row>
    <row r="4857" ht="12.75">
      <c r="J4857" s="33"/>
    </row>
    <row r="4858" ht="12.75">
      <c r="J4858" s="33"/>
    </row>
    <row r="4859" ht="12.75">
      <c r="J4859" s="33"/>
    </row>
    <row r="4860" ht="12.75">
      <c r="J4860" s="33"/>
    </row>
    <row r="4861" ht="12.75">
      <c r="J4861" s="33"/>
    </row>
    <row r="4862" ht="12.75">
      <c r="J4862" s="33"/>
    </row>
    <row r="4863" ht="12.75">
      <c r="J4863" s="33"/>
    </row>
    <row r="4864" ht="12.75">
      <c r="J4864" s="33"/>
    </row>
    <row r="4865" ht="12.75">
      <c r="J4865" s="33"/>
    </row>
    <row r="4866" ht="12.75">
      <c r="J4866" s="33"/>
    </row>
    <row r="4867" ht="12.75">
      <c r="J4867" s="33"/>
    </row>
    <row r="4868" ht="12.75">
      <c r="J4868" s="33"/>
    </row>
    <row r="4869" ht="12.75">
      <c r="J4869" s="33"/>
    </row>
    <row r="4870" ht="12.75">
      <c r="J4870" s="33"/>
    </row>
    <row r="4871" ht="12.75">
      <c r="J4871" s="33"/>
    </row>
    <row r="4872" ht="12.75">
      <c r="J4872" s="33"/>
    </row>
    <row r="4873" ht="12.75">
      <c r="J4873" s="33"/>
    </row>
    <row r="4874" ht="12.75">
      <c r="J4874" s="33"/>
    </row>
    <row r="4875" ht="12.75">
      <c r="J4875" s="33"/>
    </row>
    <row r="4876" ht="12.75">
      <c r="J4876" s="33"/>
    </row>
    <row r="4877" ht="12.75">
      <c r="J4877" s="33"/>
    </row>
    <row r="4878" ht="12.75">
      <c r="J4878" s="33"/>
    </row>
    <row r="4879" ht="12.75">
      <c r="J4879" s="33"/>
    </row>
    <row r="4880" ht="12.75">
      <c r="J4880" s="33"/>
    </row>
    <row r="4881" ht="12.75">
      <c r="J4881" s="33"/>
    </row>
    <row r="4882" ht="12.75">
      <c r="J4882" s="33"/>
    </row>
    <row r="4883" ht="12.75">
      <c r="J4883" s="33"/>
    </row>
    <row r="4884" ht="12.75">
      <c r="J4884" s="33"/>
    </row>
    <row r="4885" ht="12.75">
      <c r="J4885" s="33"/>
    </row>
    <row r="4886" ht="12.75">
      <c r="J4886" s="33"/>
    </row>
    <row r="4887" ht="12.75">
      <c r="J4887" s="33"/>
    </row>
    <row r="4888" ht="12.75">
      <c r="J4888" s="33"/>
    </row>
    <row r="4889" ht="12.75">
      <c r="J4889" s="33"/>
    </row>
    <row r="4890" ht="12.75">
      <c r="J4890" s="33"/>
    </row>
    <row r="4891" ht="12.75">
      <c r="J4891" s="33"/>
    </row>
    <row r="4892" ht="12.75">
      <c r="J4892" s="33"/>
    </row>
    <row r="4893" ht="12.75">
      <c r="J4893" s="33"/>
    </row>
    <row r="4894" ht="12.75">
      <c r="J4894" s="33"/>
    </row>
    <row r="4895" ht="12.75">
      <c r="J4895" s="33"/>
    </row>
    <row r="4896" ht="12.75">
      <c r="J4896" s="33"/>
    </row>
    <row r="4897" ht="12.75">
      <c r="J4897" s="33"/>
    </row>
    <row r="4898" ht="12.75">
      <c r="J4898" s="33"/>
    </row>
    <row r="4899" ht="12.75">
      <c r="J4899" s="33"/>
    </row>
    <row r="4900" ht="12.75">
      <c r="J4900" s="33"/>
    </row>
    <row r="4901" ht="12.75">
      <c r="J4901" s="33"/>
    </row>
    <row r="4902" ht="12.75">
      <c r="J4902" s="33"/>
    </row>
    <row r="4903" ht="12.75">
      <c r="J4903" s="33"/>
    </row>
    <row r="4904" ht="12.75">
      <c r="J4904" s="33"/>
    </row>
    <row r="4905" ht="12.75">
      <c r="J4905" s="33"/>
    </row>
    <row r="4906" ht="12.75">
      <c r="J4906" s="33"/>
    </row>
    <row r="4907" ht="12.75">
      <c r="J4907" s="33"/>
    </row>
    <row r="4908" ht="12.75">
      <c r="J4908" s="33"/>
    </row>
    <row r="4909" ht="12.75">
      <c r="J4909" s="33"/>
    </row>
    <row r="4910" ht="12.75">
      <c r="J4910" s="33"/>
    </row>
    <row r="4911" ht="12.75">
      <c r="J4911" s="33"/>
    </row>
    <row r="4912" ht="12.75">
      <c r="J4912" s="33"/>
    </row>
    <row r="4913" ht="12.75">
      <c r="J4913" s="33"/>
    </row>
    <row r="4914" ht="12.75">
      <c r="J4914" s="33"/>
    </row>
    <row r="4915" ht="12.75">
      <c r="J4915" s="33"/>
    </row>
    <row r="4916" ht="12.75">
      <c r="J4916" s="33"/>
    </row>
    <row r="4917" ht="12.75">
      <c r="J4917" s="33"/>
    </row>
    <row r="4918" ht="12.75">
      <c r="J4918" s="33"/>
    </row>
    <row r="4919" ht="12.75">
      <c r="J4919" s="33"/>
    </row>
    <row r="4920" ht="12.75">
      <c r="J4920" s="33"/>
    </row>
    <row r="4921" ht="12.75">
      <c r="J4921" s="33"/>
    </row>
    <row r="4922" ht="12.75">
      <c r="J4922" s="33"/>
    </row>
    <row r="4923" ht="12.75">
      <c r="J4923" s="33"/>
    </row>
    <row r="4924" ht="12.75">
      <c r="J4924" s="33"/>
    </row>
    <row r="4925" ht="12.75">
      <c r="J4925" s="33"/>
    </row>
    <row r="4926" ht="12.75">
      <c r="J4926" s="33"/>
    </row>
    <row r="4927" ht="12.75">
      <c r="J4927" s="33"/>
    </row>
    <row r="4928" ht="12.75">
      <c r="J4928" s="33"/>
    </row>
    <row r="4929" ht="12.75">
      <c r="J4929" s="33"/>
    </row>
    <row r="4930" ht="12.75">
      <c r="J4930" s="33"/>
    </row>
    <row r="4931" ht="12.75">
      <c r="J4931" s="33"/>
    </row>
    <row r="4932" ht="12.75">
      <c r="J4932" s="33"/>
    </row>
    <row r="4933" ht="12.75">
      <c r="J4933" s="33"/>
    </row>
    <row r="4934" ht="12.75">
      <c r="J4934" s="33"/>
    </row>
    <row r="4935" ht="12.75">
      <c r="J4935" s="33"/>
    </row>
    <row r="4936" ht="12.75">
      <c r="J4936" s="33"/>
    </row>
    <row r="4937" ht="12.75">
      <c r="J4937" s="33"/>
    </row>
    <row r="4938" ht="12.75">
      <c r="J4938" s="33"/>
    </row>
    <row r="4939" ht="12.75">
      <c r="J4939" s="33"/>
    </row>
    <row r="4940" ht="12.75">
      <c r="J4940" s="33"/>
    </row>
    <row r="4941" ht="12.75">
      <c r="J4941" s="33"/>
    </row>
    <row r="4942" ht="12.75">
      <c r="J4942" s="33"/>
    </row>
    <row r="4943" ht="12.75">
      <c r="J4943" s="33"/>
    </row>
    <row r="4944" ht="12.75">
      <c r="J4944" s="33"/>
    </row>
    <row r="4945" ht="12.75">
      <c r="J4945" s="33"/>
    </row>
    <row r="4946" ht="12.75">
      <c r="J4946" s="33"/>
    </row>
    <row r="4947" ht="12.75">
      <c r="J4947" s="33"/>
    </row>
    <row r="4948" ht="12.75">
      <c r="J4948" s="33"/>
    </row>
    <row r="4949" ht="12.75">
      <c r="J4949" s="33"/>
    </row>
    <row r="4950" ht="12.75">
      <c r="J4950" s="33"/>
    </row>
    <row r="4951" ht="12.75">
      <c r="J4951" s="33"/>
    </row>
    <row r="4952" ht="12.75">
      <c r="J4952" s="33"/>
    </row>
    <row r="4953" ht="12.75">
      <c r="J4953" s="33"/>
    </row>
    <row r="4954" ht="12.75">
      <c r="J4954" s="33"/>
    </row>
    <row r="4955" ht="12.75">
      <c r="J4955" s="33"/>
    </row>
    <row r="4956" ht="12.75">
      <c r="J4956" s="33"/>
    </row>
    <row r="4957" ht="12.75">
      <c r="J4957" s="33"/>
    </row>
    <row r="4958" ht="12.75">
      <c r="J4958" s="33"/>
    </row>
    <row r="4959" ht="12.75">
      <c r="J4959" s="33"/>
    </row>
    <row r="4960" ht="12.75">
      <c r="J4960" s="33"/>
    </row>
    <row r="4961" ht="12.75">
      <c r="J4961" s="33"/>
    </row>
    <row r="4962" ht="12.75">
      <c r="J4962" s="33"/>
    </row>
    <row r="4963" ht="12.75">
      <c r="J4963" s="33"/>
    </row>
    <row r="4964" ht="12.75">
      <c r="J4964" s="33"/>
    </row>
    <row r="4965" ht="12.75">
      <c r="J4965" s="33"/>
    </row>
    <row r="4966" ht="12.75">
      <c r="J4966" s="33"/>
    </row>
    <row r="4967" ht="12.75">
      <c r="J4967" s="33"/>
    </row>
    <row r="4968" ht="12.75">
      <c r="J4968" s="33"/>
    </row>
    <row r="4969" ht="12.75">
      <c r="J4969" s="33"/>
    </row>
    <row r="4970" ht="12.75">
      <c r="J4970" s="33"/>
    </row>
    <row r="4971" ht="12.75">
      <c r="J4971" s="33"/>
    </row>
    <row r="4972" ht="12.75">
      <c r="J4972" s="33"/>
    </row>
    <row r="4973" ht="12.75">
      <c r="J4973" s="33"/>
    </row>
    <row r="4974" ht="12.75">
      <c r="J4974" s="33"/>
    </row>
    <row r="4975" ht="12.75">
      <c r="J4975" s="33"/>
    </row>
    <row r="4976" ht="12.75">
      <c r="J4976" s="33"/>
    </row>
    <row r="4977" ht="12.75">
      <c r="J4977" s="33"/>
    </row>
    <row r="4978" ht="12.75">
      <c r="J4978" s="33"/>
    </row>
    <row r="4979" ht="12.75">
      <c r="J4979" s="33"/>
    </row>
    <row r="4980" ht="12.75">
      <c r="J4980" s="33"/>
    </row>
    <row r="4981" ht="12.75">
      <c r="J4981" s="33"/>
    </row>
    <row r="4982" ht="12.75">
      <c r="J4982" s="33"/>
    </row>
    <row r="4983" ht="12.75">
      <c r="J4983" s="33"/>
    </row>
    <row r="4984" ht="12.75">
      <c r="J4984" s="33"/>
    </row>
    <row r="4985" ht="12.75">
      <c r="J4985" s="33"/>
    </row>
    <row r="4986" ht="12.75">
      <c r="J4986" s="33"/>
    </row>
    <row r="4987" ht="12.75">
      <c r="J4987" s="33"/>
    </row>
    <row r="4988" ht="12.75">
      <c r="J4988" s="33"/>
    </row>
    <row r="4989" ht="12.75">
      <c r="J4989" s="33"/>
    </row>
    <row r="4990" ht="12.75">
      <c r="J4990" s="33"/>
    </row>
    <row r="4991" ht="12.75">
      <c r="J4991" s="33"/>
    </row>
    <row r="4992" ht="12.75">
      <c r="J4992" s="33"/>
    </row>
    <row r="4993" ht="12.75">
      <c r="J4993" s="33"/>
    </row>
    <row r="4994" ht="12.75">
      <c r="J4994" s="33"/>
    </row>
    <row r="4995" ht="12.75">
      <c r="J4995" s="33"/>
    </row>
    <row r="4996" ht="12.75">
      <c r="J4996" s="33"/>
    </row>
    <row r="4997" ht="12.75">
      <c r="J4997" s="33"/>
    </row>
    <row r="4998" ht="12.75">
      <c r="J4998" s="33"/>
    </row>
    <row r="4999" ht="12.75">
      <c r="J4999" s="33"/>
    </row>
    <row r="5000" ht="12.75">
      <c r="J5000" s="33"/>
    </row>
    <row r="5001" ht="12.75">
      <c r="J5001" s="33"/>
    </row>
    <row r="5002" ht="12.75">
      <c r="J5002" s="33"/>
    </row>
    <row r="5003" ht="12.75">
      <c r="J5003" s="33"/>
    </row>
    <row r="5004" ht="12.75">
      <c r="J5004" s="33"/>
    </row>
    <row r="5005" ht="12.75">
      <c r="J5005" s="33"/>
    </row>
    <row r="5006" ht="12.75">
      <c r="J5006" s="33"/>
    </row>
    <row r="5007" ht="12.75">
      <c r="J5007" s="33"/>
    </row>
    <row r="5008" ht="12.75">
      <c r="J5008" s="33"/>
    </row>
    <row r="5009" ht="12.75">
      <c r="J5009" s="33"/>
    </row>
    <row r="5010" ht="12.75">
      <c r="J5010" s="33"/>
    </row>
    <row r="5011" ht="12.75">
      <c r="J5011" s="33"/>
    </row>
    <row r="5012" ht="12.75">
      <c r="J5012" s="33"/>
    </row>
    <row r="5013" ht="12.75">
      <c r="J5013" s="33"/>
    </row>
    <row r="5014" ht="12.75">
      <c r="J5014" s="33"/>
    </row>
    <row r="5015" ht="12.75">
      <c r="J5015" s="33"/>
    </row>
    <row r="5016" ht="12.75">
      <c r="J5016" s="33"/>
    </row>
    <row r="5017" ht="12.75">
      <c r="J5017" s="33"/>
    </row>
    <row r="5018" ht="12.75">
      <c r="J5018" s="33"/>
    </row>
    <row r="5019" ht="12.75">
      <c r="J5019" s="33"/>
    </row>
    <row r="5020" ht="12.75">
      <c r="J5020" s="33"/>
    </row>
    <row r="5021" ht="12.75">
      <c r="J5021" s="33"/>
    </row>
    <row r="5022" ht="12.75">
      <c r="J5022" s="33"/>
    </row>
    <row r="5023" ht="12.75">
      <c r="J5023" s="33"/>
    </row>
    <row r="5024" ht="12.75">
      <c r="J5024" s="33"/>
    </row>
    <row r="5025" ht="12.75">
      <c r="J5025" s="33"/>
    </row>
    <row r="5026" ht="12.75">
      <c r="J5026" s="33"/>
    </row>
    <row r="5027" ht="12.75">
      <c r="J5027" s="33"/>
    </row>
    <row r="5028" ht="12.75">
      <c r="J5028" s="33"/>
    </row>
    <row r="5029" ht="12.75">
      <c r="J5029" s="33"/>
    </row>
    <row r="5030" ht="12.75">
      <c r="J5030" s="33"/>
    </row>
    <row r="5031" ht="12.75">
      <c r="J5031" s="33"/>
    </row>
    <row r="5032" ht="12.75">
      <c r="J5032" s="33"/>
    </row>
    <row r="5033" ht="12.75">
      <c r="J5033" s="33"/>
    </row>
    <row r="5034" ht="12.75">
      <c r="J5034" s="33"/>
    </row>
    <row r="5035" ht="12.75">
      <c r="J5035" s="33"/>
    </row>
    <row r="5036" ht="12.75">
      <c r="J5036" s="33"/>
    </row>
    <row r="5037" ht="12.75">
      <c r="J5037" s="33"/>
    </row>
    <row r="5038" ht="12.75">
      <c r="J5038" s="33"/>
    </row>
    <row r="5039" ht="12.75">
      <c r="J5039" s="33"/>
    </row>
    <row r="5040" ht="12.75">
      <c r="J5040" s="33"/>
    </row>
    <row r="5041" ht="12.75">
      <c r="J5041" s="33"/>
    </row>
    <row r="5042" ht="12.75">
      <c r="J5042" s="33"/>
    </row>
    <row r="5043" ht="12.75">
      <c r="J5043" s="33"/>
    </row>
    <row r="5044" ht="12.75">
      <c r="J5044" s="33"/>
    </row>
    <row r="5045" ht="12.75">
      <c r="J5045" s="33"/>
    </row>
    <row r="5046" ht="12.75">
      <c r="J5046" s="33"/>
    </row>
    <row r="5047" ht="12.75">
      <c r="J5047" s="33"/>
    </row>
    <row r="5048" ht="12.75">
      <c r="J5048" s="33"/>
    </row>
    <row r="5049" ht="12.75">
      <c r="J5049" s="33"/>
    </row>
    <row r="5050" ht="12.75">
      <c r="J5050" s="33"/>
    </row>
    <row r="5051" ht="12.75">
      <c r="J5051" s="33"/>
    </row>
    <row r="5052" ht="12.75">
      <c r="J5052" s="33"/>
    </row>
    <row r="5053" ht="12.75">
      <c r="J5053" s="33"/>
    </row>
    <row r="5054" ht="12.75">
      <c r="J5054" s="33"/>
    </row>
    <row r="5055" ht="12.75">
      <c r="J5055" s="33"/>
    </row>
    <row r="5056" ht="12.75">
      <c r="J5056" s="33"/>
    </row>
    <row r="5057" ht="12.75">
      <c r="J5057" s="33"/>
    </row>
    <row r="5058" ht="12.75">
      <c r="J5058" s="33"/>
    </row>
    <row r="5059" ht="12.75">
      <c r="J5059" s="33"/>
    </row>
    <row r="5060" ht="12.75">
      <c r="J5060" s="33"/>
    </row>
    <row r="5061" ht="12.75">
      <c r="J5061" s="33"/>
    </row>
    <row r="5062" ht="12.75">
      <c r="J5062" s="33"/>
    </row>
    <row r="5063" ht="12.75">
      <c r="J5063" s="33"/>
    </row>
    <row r="5064" ht="12.75">
      <c r="J5064" s="33"/>
    </row>
    <row r="5065" ht="12.75">
      <c r="J5065" s="33"/>
    </row>
    <row r="5066" ht="12.75">
      <c r="J5066" s="33"/>
    </row>
    <row r="5067" ht="12.75">
      <c r="J5067" s="33"/>
    </row>
    <row r="5068" ht="12.75">
      <c r="J5068" s="33"/>
    </row>
    <row r="5069" ht="12.75">
      <c r="J5069" s="33"/>
    </row>
    <row r="5070" ht="12.75">
      <c r="J5070" s="33"/>
    </row>
    <row r="5071" ht="12.75">
      <c r="J5071" s="33"/>
    </row>
    <row r="5072" ht="12.75">
      <c r="J5072" s="33"/>
    </row>
    <row r="5073" ht="12.75">
      <c r="J5073" s="33"/>
    </row>
    <row r="5074" ht="12.75">
      <c r="J5074" s="33"/>
    </row>
    <row r="5075" ht="12.75">
      <c r="J5075" s="33"/>
    </row>
    <row r="5076" ht="12.75">
      <c r="J5076" s="33"/>
    </row>
    <row r="5077" ht="12.75">
      <c r="J5077" s="33"/>
    </row>
    <row r="5078" ht="12.75">
      <c r="J5078" s="33"/>
    </row>
    <row r="5079" ht="12.75">
      <c r="J5079" s="33"/>
    </row>
    <row r="5080" ht="12.75">
      <c r="J5080" s="33"/>
    </row>
    <row r="5081" ht="12.75">
      <c r="J5081" s="33"/>
    </row>
    <row r="5082" ht="12.75">
      <c r="J5082" s="33"/>
    </row>
    <row r="5083" ht="12.75">
      <c r="J5083" s="33"/>
    </row>
    <row r="5084" ht="12.75">
      <c r="J5084" s="33"/>
    </row>
    <row r="5085" ht="12.75">
      <c r="J5085" s="33"/>
    </row>
    <row r="5086" ht="12.75">
      <c r="J5086" s="33"/>
    </row>
    <row r="5087" ht="12.75">
      <c r="J5087" s="33"/>
    </row>
    <row r="5088" ht="12.75">
      <c r="J5088" s="33"/>
    </row>
    <row r="5089" ht="12.75">
      <c r="J5089" s="33"/>
    </row>
    <row r="5090" ht="12.75">
      <c r="J5090" s="33"/>
    </row>
    <row r="5091" ht="12.75">
      <c r="J5091" s="33"/>
    </row>
    <row r="5092" ht="12.75">
      <c r="J5092" s="33"/>
    </row>
    <row r="5093" ht="12.75">
      <c r="J5093" s="33"/>
    </row>
    <row r="5094" ht="12.75">
      <c r="J5094" s="33"/>
    </row>
    <row r="5095" ht="12.75">
      <c r="J5095" s="33"/>
    </row>
    <row r="5096" ht="12.75">
      <c r="J5096" s="33"/>
    </row>
    <row r="5097" ht="12.75">
      <c r="J5097" s="33"/>
    </row>
    <row r="5098" ht="12.75">
      <c r="J5098" s="33"/>
    </row>
    <row r="5099" ht="12.75">
      <c r="J5099" s="33"/>
    </row>
    <row r="5100" ht="12.75">
      <c r="J5100" s="33"/>
    </row>
    <row r="5101" ht="12.75">
      <c r="J5101" s="33"/>
    </row>
    <row r="5102" ht="12.75">
      <c r="J5102" s="33"/>
    </row>
    <row r="5103" ht="12.75">
      <c r="J5103" s="33"/>
    </row>
    <row r="5104" ht="12.75">
      <c r="J5104" s="33"/>
    </row>
    <row r="5105" ht="12.75">
      <c r="J5105" s="33"/>
    </row>
    <row r="5106" ht="12.75">
      <c r="J5106" s="33"/>
    </row>
    <row r="5107" ht="12.75">
      <c r="J5107" s="33"/>
    </row>
    <row r="5108" ht="12.75">
      <c r="J5108" s="33"/>
    </row>
    <row r="5109" ht="12.75">
      <c r="J5109" s="33"/>
    </row>
    <row r="5110" ht="12.75">
      <c r="J5110" s="33"/>
    </row>
    <row r="5111" ht="12.75">
      <c r="J5111" s="33"/>
    </row>
    <row r="5112" ht="12.75">
      <c r="J5112" s="33"/>
    </row>
    <row r="5113" ht="12.75">
      <c r="J5113" s="33"/>
    </row>
    <row r="5114" ht="12.75">
      <c r="J5114" s="33"/>
    </row>
    <row r="5115" ht="12.75">
      <c r="J5115" s="33"/>
    </row>
    <row r="5116" ht="12.75">
      <c r="J5116" s="33"/>
    </row>
    <row r="5117" ht="12.75">
      <c r="J5117" s="33"/>
    </row>
    <row r="5118" ht="12.75">
      <c r="J5118" s="33"/>
    </row>
    <row r="5119" ht="12.75">
      <c r="J5119" s="33"/>
    </row>
    <row r="5120" ht="12.75">
      <c r="J5120" s="33"/>
    </row>
    <row r="5121" ht="12.75">
      <c r="J5121" s="33"/>
    </row>
    <row r="5122" ht="12.75">
      <c r="J5122" s="33"/>
    </row>
    <row r="5123" ht="12.75">
      <c r="J5123" s="33"/>
    </row>
    <row r="5124" ht="12.75">
      <c r="J5124" s="33"/>
    </row>
    <row r="5125" ht="12.75">
      <c r="J5125" s="33"/>
    </row>
    <row r="5126" ht="12.75">
      <c r="J5126" s="33"/>
    </row>
    <row r="5127" ht="12.75">
      <c r="J5127" s="33"/>
    </row>
    <row r="5128" ht="12.75">
      <c r="J5128" s="33"/>
    </row>
    <row r="5129" ht="12.75">
      <c r="J5129" s="33"/>
    </row>
    <row r="5130" ht="12.75">
      <c r="J5130" s="33"/>
    </row>
    <row r="5131" ht="12.75">
      <c r="J5131" s="33"/>
    </row>
    <row r="5132" ht="12.75">
      <c r="J5132" s="33"/>
    </row>
    <row r="5133" ht="12.75">
      <c r="J5133" s="33"/>
    </row>
    <row r="5134" ht="12.75">
      <c r="J5134" s="33"/>
    </row>
    <row r="5135" ht="12.75">
      <c r="J5135" s="33"/>
    </row>
    <row r="5136" ht="12.75">
      <c r="J5136" s="33"/>
    </row>
    <row r="5137" ht="12.75">
      <c r="J5137" s="33"/>
    </row>
    <row r="5138" ht="12.75">
      <c r="J5138" s="33"/>
    </row>
    <row r="5139" ht="12.75">
      <c r="J5139" s="33"/>
    </row>
    <row r="5140" ht="12.75">
      <c r="J5140" s="33"/>
    </row>
    <row r="5141" ht="12.75">
      <c r="J5141" s="33"/>
    </row>
    <row r="5142" ht="12.75">
      <c r="J5142" s="33"/>
    </row>
    <row r="5143" ht="12.75">
      <c r="J5143" s="33"/>
    </row>
    <row r="5144" ht="12.75">
      <c r="J5144" s="33"/>
    </row>
    <row r="5145" ht="12.75">
      <c r="J5145" s="33"/>
    </row>
    <row r="5146" ht="12.75">
      <c r="J5146" s="33"/>
    </row>
    <row r="5147" ht="12.75">
      <c r="J5147" s="33"/>
    </row>
    <row r="5148" ht="12.75">
      <c r="J5148" s="33"/>
    </row>
    <row r="5149" ht="12.75">
      <c r="J5149" s="33"/>
    </row>
    <row r="5150" ht="12.75">
      <c r="J5150" s="33"/>
    </row>
    <row r="5151" ht="12.75">
      <c r="J5151" s="33"/>
    </row>
    <row r="5152" ht="12.75">
      <c r="J5152" s="33"/>
    </row>
    <row r="5153" ht="12.75">
      <c r="J5153" s="33"/>
    </row>
    <row r="5154" ht="12.75">
      <c r="J5154" s="33"/>
    </row>
    <row r="5155" ht="12.75">
      <c r="J5155" s="33"/>
    </row>
    <row r="5156" ht="12.75">
      <c r="J5156" s="33"/>
    </row>
    <row r="5157" ht="12.75">
      <c r="J5157" s="33"/>
    </row>
    <row r="5158" ht="12.75">
      <c r="J5158" s="33"/>
    </row>
    <row r="5159" ht="12.75">
      <c r="J5159" s="33"/>
    </row>
    <row r="5160" ht="12.75">
      <c r="J5160" s="33"/>
    </row>
    <row r="5161" ht="12.75">
      <c r="J5161" s="33"/>
    </row>
    <row r="5162" ht="12.75">
      <c r="J5162" s="33"/>
    </row>
    <row r="5163" ht="12.75">
      <c r="J5163" s="33"/>
    </row>
    <row r="5164" ht="12.75">
      <c r="J5164" s="33"/>
    </row>
    <row r="5165" ht="12.75">
      <c r="J5165" s="33"/>
    </row>
    <row r="5166" ht="12.75">
      <c r="J5166" s="33"/>
    </row>
    <row r="5167" ht="12.75">
      <c r="J5167" s="33"/>
    </row>
    <row r="5168" ht="12.75">
      <c r="J5168" s="33"/>
    </row>
    <row r="5169" ht="12.75">
      <c r="J5169" s="33"/>
    </row>
    <row r="5170" ht="12.75">
      <c r="J5170" s="33"/>
    </row>
    <row r="5171" ht="12.75">
      <c r="J5171" s="33"/>
    </row>
    <row r="5172" ht="12.75">
      <c r="J5172" s="33"/>
    </row>
    <row r="5173" ht="12.75">
      <c r="J5173" s="33"/>
    </row>
    <row r="5174" ht="12.75">
      <c r="J5174" s="33"/>
    </row>
    <row r="5175" ht="12.75">
      <c r="J5175" s="33"/>
    </row>
    <row r="5176" ht="12.75">
      <c r="J5176" s="33"/>
    </row>
    <row r="5177" ht="12.75">
      <c r="J5177" s="33"/>
    </row>
    <row r="5178" ht="12.75">
      <c r="J5178" s="33"/>
    </row>
    <row r="5179" ht="12.75">
      <c r="J5179" s="33"/>
    </row>
    <row r="5180" ht="12.75">
      <c r="J5180" s="33"/>
    </row>
    <row r="5181" ht="12.75">
      <c r="J5181" s="33"/>
    </row>
    <row r="5182" ht="12.75">
      <c r="J5182" s="33"/>
    </row>
    <row r="5183" ht="12.75">
      <c r="J5183" s="33"/>
    </row>
    <row r="5184" ht="12.75">
      <c r="J5184" s="33"/>
    </row>
    <row r="5185" ht="12.75">
      <c r="J5185" s="33"/>
    </row>
    <row r="5186" ht="12.75">
      <c r="J5186" s="33"/>
    </row>
    <row r="5187" ht="12.75">
      <c r="J5187" s="33"/>
    </row>
    <row r="5188" ht="12.75">
      <c r="J5188" s="33"/>
    </row>
    <row r="5189" ht="12.75">
      <c r="J5189" s="33"/>
    </row>
    <row r="5190" ht="12.75">
      <c r="J5190" s="33"/>
    </row>
    <row r="5191" ht="12.75">
      <c r="J5191" s="33"/>
    </row>
    <row r="5192" ht="12.75">
      <c r="J5192" s="33"/>
    </row>
    <row r="5193" ht="12.75">
      <c r="J5193" s="33"/>
    </row>
    <row r="5194" ht="12.75">
      <c r="J5194" s="33"/>
    </row>
    <row r="5195" ht="12.75">
      <c r="J5195" s="33"/>
    </row>
    <row r="5196" ht="12.75">
      <c r="J5196" s="33"/>
    </row>
    <row r="5197" ht="12.75">
      <c r="J5197" s="33"/>
    </row>
    <row r="5198" ht="12.75">
      <c r="J5198" s="33"/>
    </row>
    <row r="5199" ht="12.75">
      <c r="J5199" s="33"/>
    </row>
    <row r="5200" ht="12.75">
      <c r="J5200" s="33"/>
    </row>
    <row r="5201" ht="12.75">
      <c r="J5201" s="33"/>
    </row>
    <row r="5202" ht="12.75">
      <c r="J5202" s="33"/>
    </row>
    <row r="5203" ht="12.75">
      <c r="J5203" s="33"/>
    </row>
    <row r="5204" ht="12.75">
      <c r="J5204" s="33"/>
    </row>
    <row r="5205" ht="12.75">
      <c r="J5205" s="33"/>
    </row>
    <row r="5206" ht="12.75">
      <c r="J5206" s="33"/>
    </row>
    <row r="5207" ht="12.75">
      <c r="J5207" s="33"/>
    </row>
    <row r="5208" ht="12.75">
      <c r="J5208" s="33"/>
    </row>
    <row r="5209" ht="12.75">
      <c r="J5209" s="33"/>
    </row>
    <row r="5210" ht="12.75">
      <c r="J5210" s="33"/>
    </row>
    <row r="5211" ht="12.75">
      <c r="J5211" s="33"/>
    </row>
    <row r="5212" ht="12.75">
      <c r="J5212" s="33"/>
    </row>
    <row r="5213" ht="12.75">
      <c r="J5213" s="33"/>
    </row>
    <row r="5214" ht="12.75">
      <c r="J5214" s="33"/>
    </row>
    <row r="5215" ht="12.75">
      <c r="J5215" s="33"/>
    </row>
    <row r="5216" ht="12.75">
      <c r="J5216" s="33"/>
    </row>
    <row r="5217" ht="12.75">
      <c r="J5217" s="33"/>
    </row>
    <row r="5218" ht="12.75">
      <c r="J5218" s="33"/>
    </row>
    <row r="5219" ht="12.75">
      <c r="J5219" s="33"/>
    </row>
    <row r="5220" ht="12.75">
      <c r="J5220" s="33"/>
    </row>
    <row r="5221" ht="12.75">
      <c r="J5221" s="33"/>
    </row>
    <row r="5222" ht="12.75">
      <c r="J5222" s="33"/>
    </row>
    <row r="5223" ht="12.75">
      <c r="J5223" s="33"/>
    </row>
    <row r="5224" ht="12.75">
      <c r="J5224" s="33"/>
    </row>
    <row r="5225" ht="12.75">
      <c r="J5225" s="33"/>
    </row>
    <row r="5226" ht="12.75">
      <c r="J5226" s="33"/>
    </row>
    <row r="5227" ht="12.75">
      <c r="J5227" s="33"/>
    </row>
    <row r="5228" ht="12.75">
      <c r="J5228" s="33"/>
    </row>
    <row r="5229" ht="12.75">
      <c r="J5229" s="33"/>
    </row>
    <row r="5230" ht="12.75">
      <c r="J5230" s="33"/>
    </row>
    <row r="5231" ht="12.75">
      <c r="J5231" s="33"/>
    </row>
    <row r="5232" ht="12.75">
      <c r="J5232" s="33"/>
    </row>
    <row r="5233" ht="12.75">
      <c r="J5233" s="33"/>
    </row>
    <row r="5234" ht="12.75">
      <c r="J5234" s="33"/>
    </row>
    <row r="5235" ht="12.75">
      <c r="J5235" s="33"/>
    </row>
    <row r="5236" ht="12.75">
      <c r="J5236" s="33"/>
    </row>
    <row r="5237" ht="12.75">
      <c r="J5237" s="33"/>
    </row>
    <row r="5238" ht="12.75">
      <c r="J5238" s="33"/>
    </row>
    <row r="5239" ht="12.75">
      <c r="J5239" s="33"/>
    </row>
    <row r="5240" ht="12.75">
      <c r="J5240" s="33"/>
    </row>
    <row r="5241" ht="12.75">
      <c r="J5241" s="33"/>
    </row>
    <row r="5242" ht="12.75">
      <c r="J5242" s="33"/>
    </row>
    <row r="5243" ht="12.75">
      <c r="J5243" s="33"/>
    </row>
    <row r="5244" ht="12.75">
      <c r="J5244" s="33"/>
    </row>
    <row r="5245" ht="12.75">
      <c r="J5245" s="33"/>
    </row>
    <row r="5246" ht="12.75">
      <c r="J5246" s="33"/>
    </row>
    <row r="5247" ht="12.75">
      <c r="J5247" s="33"/>
    </row>
    <row r="5248" ht="12.75">
      <c r="J5248" s="33"/>
    </row>
    <row r="5249" ht="12.75">
      <c r="J5249" s="33"/>
    </row>
    <row r="5250" ht="12.75">
      <c r="J5250" s="33"/>
    </row>
    <row r="5251" ht="12.75">
      <c r="J5251" s="33"/>
    </row>
    <row r="5252" ht="12.75">
      <c r="J5252" s="33"/>
    </row>
    <row r="5253" ht="12.75">
      <c r="J5253" s="33"/>
    </row>
    <row r="5254" ht="12.75">
      <c r="J5254" s="33"/>
    </row>
    <row r="5255" ht="12.75">
      <c r="J5255" s="33"/>
    </row>
    <row r="5256" ht="12.75">
      <c r="J5256" s="33"/>
    </row>
    <row r="5257" ht="12.75">
      <c r="J5257" s="33"/>
    </row>
    <row r="5258" ht="12.75">
      <c r="J5258" s="33"/>
    </row>
    <row r="5259" ht="12.75">
      <c r="J5259" s="33"/>
    </row>
    <row r="5260" ht="12.75">
      <c r="J5260" s="33"/>
    </row>
    <row r="5261" ht="12.75">
      <c r="J5261" s="33"/>
    </row>
    <row r="5262" ht="12.75">
      <c r="J5262" s="33"/>
    </row>
    <row r="5263" ht="12.75">
      <c r="J5263" s="33"/>
    </row>
    <row r="5264" ht="12.75">
      <c r="J5264" s="33"/>
    </row>
    <row r="5265" ht="12.75">
      <c r="J5265" s="33"/>
    </row>
    <row r="5266" ht="12.75">
      <c r="J5266" s="33"/>
    </row>
    <row r="5267" ht="12.75">
      <c r="J5267" s="33"/>
    </row>
    <row r="5268" ht="12.75">
      <c r="J5268" s="33"/>
    </row>
    <row r="5269" ht="12.75">
      <c r="J5269" s="33"/>
    </row>
    <row r="5270" ht="12.75">
      <c r="J5270" s="33"/>
    </row>
    <row r="5271" ht="12.75">
      <c r="J5271" s="33"/>
    </row>
    <row r="5272" ht="12.75">
      <c r="J5272" s="33"/>
    </row>
    <row r="5273" ht="12.75">
      <c r="J5273" s="33"/>
    </row>
    <row r="5274" ht="12.75">
      <c r="J5274" s="33"/>
    </row>
    <row r="5275" ht="12.75">
      <c r="J5275" s="33"/>
    </row>
    <row r="5276" ht="12.75">
      <c r="J5276" s="33"/>
    </row>
    <row r="5277" ht="12.75">
      <c r="J5277" s="33"/>
    </row>
    <row r="5278" ht="12.75">
      <c r="J5278" s="33"/>
    </row>
    <row r="5279" ht="12.75">
      <c r="J5279" s="33"/>
    </row>
    <row r="5280" ht="12.75">
      <c r="J5280" s="33"/>
    </row>
    <row r="5281" ht="12.75">
      <c r="J5281" s="33"/>
    </row>
    <row r="5282" ht="12.75">
      <c r="J5282" s="33"/>
    </row>
    <row r="5283" ht="12.75">
      <c r="J5283" s="33"/>
    </row>
    <row r="5284" ht="12.75">
      <c r="J5284" s="33"/>
    </row>
    <row r="5285" ht="12.75">
      <c r="J5285" s="33"/>
    </row>
    <row r="5286" ht="12.75">
      <c r="J5286" s="33"/>
    </row>
    <row r="5287" ht="12.75">
      <c r="J5287" s="33"/>
    </row>
    <row r="5288" ht="12.75">
      <c r="J5288" s="33"/>
    </row>
    <row r="5289" ht="12.75">
      <c r="J5289" s="33"/>
    </row>
    <row r="5290" ht="12.75">
      <c r="J5290" s="33"/>
    </row>
    <row r="5291" ht="12.75">
      <c r="J5291" s="33"/>
    </row>
    <row r="5292" ht="12.75">
      <c r="J5292" s="33"/>
    </row>
    <row r="5293" ht="12.75">
      <c r="J5293" s="33"/>
    </row>
    <row r="5294" ht="12.75">
      <c r="J5294" s="33"/>
    </row>
    <row r="5295" ht="12.75">
      <c r="J5295" s="33"/>
    </row>
    <row r="5296" ht="12.75">
      <c r="J5296" s="33"/>
    </row>
    <row r="5297" ht="12.75">
      <c r="J5297" s="33"/>
    </row>
    <row r="5298" ht="12.75">
      <c r="J5298" s="33"/>
    </row>
    <row r="5299" ht="12.75">
      <c r="J5299" s="33"/>
    </row>
    <row r="5300" ht="12.75">
      <c r="J5300" s="33"/>
    </row>
    <row r="5301" ht="12.75">
      <c r="J5301" s="33"/>
    </row>
    <row r="5302" ht="12.75">
      <c r="J5302" s="33"/>
    </row>
    <row r="5303" ht="12.75">
      <c r="J5303" s="33"/>
    </row>
    <row r="5304" ht="12.75">
      <c r="J5304" s="33"/>
    </row>
    <row r="5305" ht="12.75">
      <c r="J5305" s="33"/>
    </row>
    <row r="5306" ht="12.75">
      <c r="J5306" s="33"/>
    </row>
    <row r="5307" ht="12.75">
      <c r="J5307" s="33"/>
    </row>
    <row r="5308" ht="12.75">
      <c r="J5308" s="33"/>
    </row>
    <row r="5309" ht="12.75">
      <c r="J5309" s="33"/>
    </row>
    <row r="5310" ht="12.75">
      <c r="J5310" s="33"/>
    </row>
    <row r="5311" ht="12.75">
      <c r="J5311" s="33"/>
    </row>
    <row r="5312" ht="12.75">
      <c r="J5312" s="33"/>
    </row>
    <row r="5313" ht="12.75">
      <c r="J5313" s="33"/>
    </row>
    <row r="5314" ht="12.75">
      <c r="J5314" s="33"/>
    </row>
    <row r="5315" ht="12.75">
      <c r="J5315" s="33"/>
    </row>
    <row r="5316" ht="12.75">
      <c r="J5316" s="33"/>
    </row>
    <row r="5317" ht="12.75">
      <c r="J5317" s="33"/>
    </row>
    <row r="5318" ht="12.75">
      <c r="J5318" s="33"/>
    </row>
    <row r="5319" ht="12.75">
      <c r="J5319" s="33"/>
    </row>
    <row r="5320" ht="12.75">
      <c r="J5320" s="33"/>
    </row>
    <row r="5321" ht="12.75">
      <c r="J5321" s="33"/>
    </row>
    <row r="5322" ht="12.75">
      <c r="J5322" s="33"/>
    </row>
    <row r="5323" ht="12.75">
      <c r="J5323" s="33"/>
    </row>
    <row r="5324" ht="12.75">
      <c r="J5324" s="33"/>
    </row>
    <row r="5325" ht="12.75">
      <c r="J5325" s="33"/>
    </row>
    <row r="5326" ht="12.75">
      <c r="J5326" s="33"/>
    </row>
    <row r="5327" ht="12.75">
      <c r="J5327" s="33"/>
    </row>
    <row r="5328" ht="12.75">
      <c r="J5328" s="33"/>
    </row>
    <row r="5329" ht="12.75">
      <c r="J5329" s="33"/>
    </row>
    <row r="5330" ht="12.75">
      <c r="J5330" s="33"/>
    </row>
    <row r="5331" ht="12.75">
      <c r="J5331" s="33"/>
    </row>
    <row r="5332" ht="12.75">
      <c r="J5332" s="33"/>
    </row>
    <row r="5333" ht="12.75">
      <c r="J5333" s="33"/>
    </row>
    <row r="5334" ht="12.75">
      <c r="J5334" s="33"/>
    </row>
    <row r="5335" ht="12.75">
      <c r="J5335" s="33"/>
    </row>
    <row r="5336" ht="12.75">
      <c r="J5336" s="33"/>
    </row>
    <row r="5337" ht="12.75">
      <c r="J5337" s="33"/>
    </row>
    <row r="5338" ht="12.75">
      <c r="J5338" s="33"/>
    </row>
    <row r="5339" ht="12.75">
      <c r="J5339" s="33"/>
    </row>
    <row r="5340" ht="12.75">
      <c r="J5340" s="33"/>
    </row>
    <row r="5341" ht="12.75">
      <c r="J5341" s="33"/>
    </row>
    <row r="5342" ht="12.75">
      <c r="J5342" s="33"/>
    </row>
    <row r="5343" ht="12.75">
      <c r="J5343" s="33"/>
    </row>
    <row r="5344" ht="12.75">
      <c r="J5344" s="33"/>
    </row>
    <row r="5345" ht="12.75">
      <c r="J5345" s="33"/>
    </row>
    <row r="5346" ht="12.75">
      <c r="J5346" s="33"/>
    </row>
    <row r="5347" ht="12.75">
      <c r="J5347" s="33"/>
    </row>
    <row r="5348" ht="12.75">
      <c r="J5348" s="33"/>
    </row>
    <row r="5349" ht="12.75">
      <c r="J5349" s="33"/>
    </row>
    <row r="5350" ht="12.75">
      <c r="J5350" s="33"/>
    </row>
    <row r="5351" ht="12.75">
      <c r="J5351" s="33"/>
    </row>
    <row r="5352" ht="12.75">
      <c r="J5352" s="33"/>
    </row>
    <row r="5353" ht="12.75">
      <c r="J5353" s="33"/>
    </row>
    <row r="5354" ht="12.75">
      <c r="J5354" s="33"/>
    </row>
    <row r="5355" ht="12.75">
      <c r="J5355" s="33"/>
    </row>
    <row r="5356" ht="12.75">
      <c r="J5356" s="33"/>
    </row>
    <row r="5357" ht="12.75">
      <c r="J5357" s="33"/>
    </row>
    <row r="5358" ht="12.75">
      <c r="J5358" s="33"/>
    </row>
    <row r="5359" ht="12.75">
      <c r="J5359" s="33"/>
    </row>
    <row r="5360" ht="12.75">
      <c r="J5360" s="33"/>
    </row>
    <row r="5361" ht="12.75">
      <c r="J5361" s="33"/>
    </row>
    <row r="5362" ht="12.75">
      <c r="J5362" s="33"/>
    </row>
    <row r="5363" ht="12.75">
      <c r="J5363" s="33"/>
    </row>
    <row r="5364" ht="12.75">
      <c r="J5364" s="33"/>
    </row>
    <row r="5365" ht="12.75">
      <c r="J5365" s="33"/>
    </row>
    <row r="5366" ht="12.75">
      <c r="J5366" s="33"/>
    </row>
    <row r="5367" ht="12.75">
      <c r="J5367" s="33"/>
    </row>
    <row r="5368" ht="12.75">
      <c r="J5368" s="33"/>
    </row>
    <row r="5369" ht="12.75">
      <c r="J5369" s="33"/>
    </row>
    <row r="5370" ht="12.75">
      <c r="J5370" s="33"/>
    </row>
    <row r="5371" ht="12.75">
      <c r="J5371" s="33"/>
    </row>
    <row r="5372" ht="12.75">
      <c r="J5372" s="33"/>
    </row>
    <row r="5373" ht="12.75">
      <c r="J5373" s="33"/>
    </row>
    <row r="5374" ht="12.75">
      <c r="J5374" s="33"/>
    </row>
    <row r="5375" ht="12.75">
      <c r="J5375" s="33"/>
    </row>
    <row r="5376" ht="12.75">
      <c r="J5376" s="33"/>
    </row>
    <row r="5377" ht="12.75">
      <c r="J5377" s="33"/>
    </row>
    <row r="5378" ht="12.75">
      <c r="J5378" s="33"/>
    </row>
    <row r="5379" ht="12.75">
      <c r="J5379" s="33"/>
    </row>
    <row r="5380" ht="12.75">
      <c r="J5380" s="33"/>
    </row>
    <row r="5381" ht="12.75">
      <c r="J5381" s="33"/>
    </row>
    <row r="5382" ht="12.75">
      <c r="J5382" s="33"/>
    </row>
    <row r="5383" ht="12.75">
      <c r="J5383" s="33"/>
    </row>
    <row r="5384" ht="12.75">
      <c r="J5384" s="33"/>
    </row>
    <row r="5385" ht="12.75">
      <c r="J5385" s="33"/>
    </row>
    <row r="5386" ht="12.75">
      <c r="J5386" s="33"/>
    </row>
    <row r="5387" ht="12.75">
      <c r="J5387" s="33"/>
    </row>
    <row r="5388" ht="12.75">
      <c r="J5388" s="33"/>
    </row>
    <row r="5389" ht="12.75">
      <c r="J5389" s="33"/>
    </row>
    <row r="5390" ht="12.75">
      <c r="J5390" s="33"/>
    </row>
    <row r="5391" ht="12.75">
      <c r="J5391" s="33"/>
    </row>
    <row r="5392" ht="12.75">
      <c r="J5392" s="33"/>
    </row>
    <row r="5393" ht="12.75">
      <c r="J5393" s="33"/>
    </row>
    <row r="5394" ht="12.75">
      <c r="J5394" s="33"/>
    </row>
    <row r="5395" ht="12.75">
      <c r="J5395" s="33"/>
    </row>
    <row r="5396" ht="12.75">
      <c r="J5396" s="33"/>
    </row>
    <row r="5397" ht="12.75">
      <c r="J5397" s="33"/>
    </row>
    <row r="5398" ht="12.75">
      <c r="J5398" s="33"/>
    </row>
    <row r="5399" ht="12.75">
      <c r="J5399" s="33"/>
    </row>
    <row r="5400" ht="12.75">
      <c r="J5400" s="33"/>
    </row>
    <row r="5401" ht="12.75">
      <c r="J5401" s="33"/>
    </row>
    <row r="5402" ht="12.75">
      <c r="J5402" s="33"/>
    </row>
    <row r="5403" ht="12.75">
      <c r="J5403" s="33"/>
    </row>
    <row r="5404" ht="12.75">
      <c r="J5404" s="33"/>
    </row>
    <row r="5405" ht="12.75">
      <c r="J5405" s="33"/>
    </row>
    <row r="5406" ht="12.75">
      <c r="J5406" s="33"/>
    </row>
    <row r="5407" ht="12.75">
      <c r="J5407" s="33"/>
    </row>
    <row r="5408" ht="12.75">
      <c r="J5408" s="33"/>
    </row>
    <row r="5409" ht="12.75">
      <c r="J5409" s="33"/>
    </row>
    <row r="5410" ht="12.75">
      <c r="J5410" s="33"/>
    </row>
    <row r="5411" ht="12.75">
      <c r="J5411" s="33"/>
    </row>
    <row r="5412" ht="12.75">
      <c r="J5412" s="33"/>
    </row>
    <row r="5413" ht="12.75">
      <c r="J5413" s="33"/>
    </row>
    <row r="5414" ht="12.75">
      <c r="J5414" s="33"/>
    </row>
    <row r="5415" ht="12.75">
      <c r="J5415" s="33"/>
    </row>
    <row r="5416" ht="12.75">
      <c r="J5416" s="33"/>
    </row>
    <row r="5417" ht="12.75">
      <c r="J5417" s="33"/>
    </row>
    <row r="5418" ht="12.75">
      <c r="J5418" s="33"/>
    </row>
    <row r="5419" ht="12.75">
      <c r="J5419" s="33"/>
    </row>
    <row r="5420" ht="12.75">
      <c r="J5420" s="33"/>
    </row>
    <row r="5421" ht="12.75">
      <c r="J5421" s="33"/>
    </row>
    <row r="5422" ht="12.75">
      <c r="J5422" s="33"/>
    </row>
    <row r="5423" ht="12.75">
      <c r="J5423" s="33"/>
    </row>
    <row r="5424" ht="12.75">
      <c r="J5424" s="33"/>
    </row>
    <row r="5425" ht="12.75">
      <c r="J5425" s="33"/>
    </row>
    <row r="5426" ht="12.75">
      <c r="J5426" s="33"/>
    </row>
    <row r="5427" ht="12.75">
      <c r="J5427" s="33"/>
    </row>
    <row r="5428" ht="12.75">
      <c r="J5428" s="33"/>
    </row>
    <row r="5429" ht="12.75">
      <c r="J5429" s="33"/>
    </row>
    <row r="5430" ht="12.75">
      <c r="J5430" s="33"/>
    </row>
    <row r="5431" ht="12.75">
      <c r="J5431" s="33"/>
    </row>
    <row r="5432" ht="12.75">
      <c r="J5432" s="33"/>
    </row>
    <row r="5433" ht="12.75">
      <c r="J5433" s="33"/>
    </row>
    <row r="5434" ht="12.75">
      <c r="J5434" s="33"/>
    </row>
    <row r="5435" ht="12.75">
      <c r="J5435" s="33"/>
    </row>
    <row r="5436" ht="12.75">
      <c r="J5436" s="33"/>
    </row>
    <row r="5437" ht="12.75">
      <c r="J5437" s="33"/>
    </row>
    <row r="5438" ht="12.75">
      <c r="J5438" s="33"/>
    </row>
    <row r="5439" ht="12.75">
      <c r="J5439" s="33"/>
    </row>
    <row r="5440" ht="12.75">
      <c r="J5440" s="33"/>
    </row>
    <row r="5441" ht="12.75">
      <c r="J5441" s="33"/>
    </row>
    <row r="5442" ht="12.75">
      <c r="J5442" s="33"/>
    </row>
    <row r="5443" ht="12.75">
      <c r="J5443" s="33"/>
    </row>
    <row r="5444" ht="12.75">
      <c r="J5444" s="33"/>
    </row>
    <row r="5445" ht="12.75">
      <c r="J5445" s="33"/>
    </row>
    <row r="5446" ht="12.75">
      <c r="J5446" s="33"/>
    </row>
    <row r="5447" ht="12.75">
      <c r="J5447" s="33"/>
    </row>
    <row r="5448" ht="12.75">
      <c r="J5448" s="33"/>
    </row>
    <row r="5449" ht="12.75">
      <c r="J5449" s="33"/>
    </row>
    <row r="5450" ht="12.75">
      <c r="J5450" s="33"/>
    </row>
    <row r="5451" ht="12.75">
      <c r="J5451" s="33"/>
    </row>
    <row r="5452" ht="12.75">
      <c r="J5452" s="33"/>
    </row>
    <row r="5453" ht="12.75">
      <c r="J5453" s="33"/>
    </row>
    <row r="5454" ht="12.75">
      <c r="J5454" s="33"/>
    </row>
    <row r="5455" ht="12.75">
      <c r="J5455" s="33"/>
    </row>
    <row r="5456" ht="12.75">
      <c r="J5456" s="33"/>
    </row>
    <row r="5457" ht="12.75">
      <c r="J5457" s="33"/>
    </row>
    <row r="5458" ht="12.75">
      <c r="J5458" s="33"/>
    </row>
    <row r="5459" ht="12.75">
      <c r="J5459" s="33"/>
    </row>
    <row r="5460" ht="12.75">
      <c r="J5460" s="33"/>
    </row>
    <row r="5461" ht="12.75">
      <c r="J5461" s="33"/>
    </row>
    <row r="5462" ht="12.75">
      <c r="J5462" s="33"/>
    </row>
    <row r="5463" ht="12.75">
      <c r="J5463" s="33"/>
    </row>
    <row r="5464" ht="12.75">
      <c r="J5464" s="33"/>
    </row>
    <row r="5465" ht="12.75">
      <c r="J5465" s="33"/>
    </row>
    <row r="5466" ht="12.75">
      <c r="J5466" s="33"/>
    </row>
    <row r="5467" ht="12.75">
      <c r="J5467" s="33"/>
    </row>
    <row r="5468" ht="12.75">
      <c r="J5468" s="33"/>
    </row>
    <row r="5469" ht="12.75">
      <c r="J5469" s="33"/>
    </row>
    <row r="5470" ht="12.75">
      <c r="J5470" s="33"/>
    </row>
    <row r="5471" ht="12.75">
      <c r="J5471" s="33"/>
    </row>
    <row r="5472" ht="12.75">
      <c r="J5472" s="33"/>
    </row>
    <row r="5473" ht="12.75">
      <c r="J5473" s="33"/>
    </row>
    <row r="5474" ht="12.75">
      <c r="J5474" s="33"/>
    </row>
    <row r="5475" ht="12.75">
      <c r="J5475" s="33"/>
    </row>
    <row r="5476" ht="12.75">
      <c r="J5476" s="33"/>
    </row>
    <row r="5477" ht="12.75">
      <c r="J5477" s="33"/>
    </row>
    <row r="5478" ht="12.75">
      <c r="J5478" s="33"/>
    </row>
    <row r="5479" ht="12.75">
      <c r="J5479" s="33"/>
    </row>
    <row r="5480" ht="12.75">
      <c r="J5480" s="33"/>
    </row>
    <row r="5481" ht="12.75">
      <c r="J5481" s="33"/>
    </row>
    <row r="5482" ht="12.75">
      <c r="J5482" s="33"/>
    </row>
    <row r="5483" ht="12.75">
      <c r="J5483" s="33"/>
    </row>
    <row r="5484" ht="12.75">
      <c r="J5484" s="33"/>
    </row>
    <row r="5485" ht="12.75">
      <c r="J5485" s="33"/>
    </row>
    <row r="5486" ht="12.75">
      <c r="J5486" s="33"/>
    </row>
    <row r="5487" ht="12.75">
      <c r="J5487" s="33"/>
    </row>
    <row r="5488" ht="12.75">
      <c r="J5488" s="33"/>
    </row>
    <row r="5489" ht="12.75">
      <c r="J5489" s="33"/>
    </row>
    <row r="5490" ht="12.75">
      <c r="J5490" s="33"/>
    </row>
    <row r="5491" ht="12.75">
      <c r="J5491" s="33"/>
    </row>
    <row r="5492" ht="12.75">
      <c r="J5492" s="33"/>
    </row>
    <row r="5493" ht="12.75">
      <c r="J5493" s="33"/>
    </row>
    <row r="5494" ht="12.75">
      <c r="J5494" s="33"/>
    </row>
    <row r="5495" ht="12.75">
      <c r="J5495" s="33"/>
    </row>
    <row r="5496" ht="12.75">
      <c r="J5496" s="33"/>
    </row>
    <row r="5497" ht="12.75">
      <c r="J5497" s="33"/>
    </row>
    <row r="5498" ht="12.75">
      <c r="J5498" s="33"/>
    </row>
    <row r="5499" ht="12.75">
      <c r="J5499" s="33"/>
    </row>
    <row r="5500" ht="12.75">
      <c r="J5500" s="33"/>
    </row>
    <row r="5501" ht="12.75">
      <c r="J5501" s="33"/>
    </row>
    <row r="5502" ht="12.75">
      <c r="J5502" s="33"/>
    </row>
    <row r="5503" ht="12.75">
      <c r="J5503" s="33"/>
    </row>
    <row r="5504" ht="12.75">
      <c r="J5504" s="33"/>
    </row>
    <row r="5505" ht="12.75">
      <c r="J5505" s="33"/>
    </row>
    <row r="5506" ht="12.75">
      <c r="J5506" s="33"/>
    </row>
    <row r="5507" ht="12.75">
      <c r="J5507" s="33"/>
    </row>
    <row r="5508" ht="12.75">
      <c r="J5508" s="33"/>
    </row>
    <row r="5509" ht="12.75">
      <c r="J5509" s="33"/>
    </row>
    <row r="5510" ht="12.75">
      <c r="J5510" s="33"/>
    </row>
    <row r="5511" ht="12.75">
      <c r="J5511" s="33"/>
    </row>
    <row r="5512" ht="12.75">
      <c r="J5512" s="33"/>
    </row>
    <row r="5513" ht="12.75">
      <c r="J5513" s="33"/>
    </row>
    <row r="5514" ht="12.75">
      <c r="J5514" s="33"/>
    </row>
    <row r="5515" ht="12.75">
      <c r="J5515" s="33"/>
    </row>
    <row r="5516" ht="12.75">
      <c r="J5516" s="33"/>
    </row>
    <row r="5517" ht="12.75">
      <c r="J5517" s="33"/>
    </row>
    <row r="5518" ht="12.75">
      <c r="J5518" s="33"/>
    </row>
    <row r="5519" ht="12.75">
      <c r="J5519" s="33"/>
    </row>
    <row r="5520" ht="12.75">
      <c r="J5520" s="33"/>
    </row>
    <row r="5521" ht="12.75">
      <c r="J5521" s="33"/>
    </row>
    <row r="5522" ht="12.75">
      <c r="J5522" s="33"/>
    </row>
    <row r="5523" ht="12.75">
      <c r="J5523" s="33"/>
    </row>
    <row r="5524" ht="12.75">
      <c r="J5524" s="33"/>
    </row>
    <row r="5525" ht="12.75">
      <c r="J5525" s="33"/>
    </row>
    <row r="5526" ht="12.75">
      <c r="J5526" s="33"/>
    </row>
    <row r="5527" ht="12.75">
      <c r="J5527" s="33"/>
    </row>
    <row r="5528" ht="12.75">
      <c r="J5528" s="33"/>
    </row>
    <row r="5529" ht="12.75">
      <c r="J5529" s="33"/>
    </row>
    <row r="5530" ht="12.75">
      <c r="J5530" s="33"/>
    </row>
    <row r="5531" ht="12.75">
      <c r="J5531" s="33"/>
    </row>
    <row r="5532" ht="12.75">
      <c r="J5532" s="33"/>
    </row>
    <row r="5533" ht="12.75">
      <c r="J5533" s="33"/>
    </row>
    <row r="5534" ht="12.75">
      <c r="J5534" s="33"/>
    </row>
    <row r="5535" ht="12.75">
      <c r="J5535" s="33"/>
    </row>
    <row r="5536" ht="12.75">
      <c r="J5536" s="33"/>
    </row>
    <row r="5537" ht="12.75">
      <c r="J5537" s="33"/>
    </row>
    <row r="5538" ht="12.75">
      <c r="J5538" s="33"/>
    </row>
    <row r="5539" ht="12.75">
      <c r="J5539" s="33"/>
    </row>
    <row r="5540" ht="12.75">
      <c r="J5540" s="33"/>
    </row>
    <row r="5541" ht="12.75">
      <c r="J5541" s="33"/>
    </row>
    <row r="5542" ht="12.75">
      <c r="J5542" s="33"/>
    </row>
    <row r="5543" ht="12.75">
      <c r="J5543" s="33"/>
    </row>
    <row r="5544" ht="12.75">
      <c r="J5544" s="33"/>
    </row>
    <row r="5545" ht="12.75">
      <c r="J5545" s="33"/>
    </row>
    <row r="5546" ht="12.75">
      <c r="J5546" s="33"/>
    </row>
    <row r="5547" ht="12.75">
      <c r="J5547" s="33"/>
    </row>
    <row r="5548" ht="12.75">
      <c r="J5548" s="33"/>
    </row>
    <row r="5549" ht="12.75">
      <c r="J5549" s="33"/>
    </row>
    <row r="5550" ht="12.75">
      <c r="J5550" s="33"/>
    </row>
    <row r="5551" ht="12.75">
      <c r="J5551" s="33"/>
    </row>
    <row r="5552" ht="12.75">
      <c r="J5552" s="33"/>
    </row>
    <row r="5553" ht="12.75">
      <c r="J5553" s="33"/>
    </row>
    <row r="5554" ht="12.75">
      <c r="J5554" s="33"/>
    </row>
    <row r="5555" ht="12.75">
      <c r="J5555" s="33"/>
    </row>
    <row r="5556" ht="12.75">
      <c r="J5556" s="33"/>
    </row>
    <row r="5557" ht="12.75">
      <c r="J5557" s="33"/>
    </row>
    <row r="5558" ht="12.75">
      <c r="J5558" s="33"/>
    </row>
    <row r="5559" ht="12.75">
      <c r="J5559" s="33"/>
    </row>
    <row r="5560" ht="12.75">
      <c r="J5560" s="33"/>
    </row>
    <row r="5561" ht="12.75">
      <c r="J5561" s="33"/>
    </row>
  </sheetData>
  <mergeCells count="3">
    <mergeCell ref="E1:H1"/>
    <mergeCell ref="I1:L1"/>
    <mergeCell ref="O1:Q1"/>
  </mergeCells>
  <printOptions/>
  <pageMargins left="0.3937007874015748" right="0.3937007874015748" top="0.7874015748031497" bottom="0.7874015748031497" header="0.5118110236220472" footer="0.5118110236220472"/>
  <pageSetup fitToHeight="4" fitToWidth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6" sqref="K26"/>
    </sheetView>
  </sheetViews>
  <sheetFormatPr defaultColWidth="9.00390625" defaultRowHeight="12.75"/>
  <cols>
    <col min="1" max="1" width="11.125" style="0" customWidth="1"/>
    <col min="2" max="2" width="19.625" style="0" bestFit="1" customWidth="1"/>
    <col min="3" max="3" width="29.875" style="0" bestFit="1" customWidth="1"/>
    <col min="4" max="4" width="13.00390625" style="0" bestFit="1" customWidth="1"/>
  </cols>
  <sheetData>
    <row r="1" spans="4:15" ht="12.75">
      <c r="D1" s="1"/>
      <c r="E1" s="59" t="s">
        <v>20</v>
      </c>
      <c r="F1" s="59"/>
      <c r="G1" s="59"/>
      <c r="H1" s="59"/>
      <c r="I1" s="59" t="s">
        <v>21</v>
      </c>
      <c r="J1" s="61"/>
      <c r="K1" s="61"/>
      <c r="L1" s="61"/>
      <c r="M1" s="32"/>
      <c r="N1" s="32"/>
      <c r="O1" s="32"/>
    </row>
    <row r="2" spans="4:14" ht="12.75">
      <c r="D2" s="1"/>
      <c r="E2" s="32" t="s">
        <v>108</v>
      </c>
      <c r="F2" s="57">
        <v>0</v>
      </c>
      <c r="G2" s="32" t="s">
        <v>109</v>
      </c>
      <c r="H2" s="57">
        <v>120</v>
      </c>
      <c r="I2" s="32" t="s">
        <v>108</v>
      </c>
      <c r="J2" s="56">
        <v>0</v>
      </c>
      <c r="K2" s="58" t="s">
        <v>109</v>
      </c>
      <c r="L2" s="56">
        <v>100</v>
      </c>
      <c r="N2" s="56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16</v>
      </c>
      <c r="F3" s="2" t="s">
        <v>22</v>
      </c>
      <c r="G3" s="3" t="s">
        <v>17</v>
      </c>
      <c r="H3" s="2" t="s">
        <v>18</v>
      </c>
      <c r="I3" s="3" t="s">
        <v>16</v>
      </c>
      <c r="J3" s="2" t="s">
        <v>22</v>
      </c>
      <c r="K3" s="3" t="s">
        <v>17</v>
      </c>
      <c r="L3" s="2" t="s">
        <v>18</v>
      </c>
      <c r="M3" s="2" t="s">
        <v>56</v>
      </c>
      <c r="N3" s="2" t="s">
        <v>61</v>
      </c>
      <c r="O3" s="2" t="s">
        <v>19</v>
      </c>
    </row>
    <row r="4" spans="1:15" ht="12.75">
      <c r="A4" s="4">
        <v>6501</v>
      </c>
      <c r="B4" s="1" t="s">
        <v>168</v>
      </c>
      <c r="C4" s="1" t="s">
        <v>169</v>
      </c>
      <c r="D4" s="1" t="s">
        <v>208</v>
      </c>
      <c r="E4" s="5">
        <v>36.78</v>
      </c>
      <c r="F4" s="5">
        <f>IF(E4=0,0,IF(E4&gt;$H$2,120,IF(E4&lt;$F$2,0,IF($H$2&gt;E4&gt;$F$2,E4-$F$2))))</f>
        <v>36.78</v>
      </c>
      <c r="G4" s="33">
        <v>0</v>
      </c>
      <c r="H4" s="5">
        <f aca="true" t="shared" si="0" ref="H4:H31">SUM(F4:G4)</f>
        <v>36.78</v>
      </c>
      <c r="I4" s="5">
        <v>31.87</v>
      </c>
      <c r="J4" s="5">
        <f>IF(I4=0,0,IF(I4&gt;$L$2,100,IF(I4&lt;$J$2,0,IF($L$2&gt;I4&gt;$J$2,I4-$J$2))))</f>
        <v>31.87</v>
      </c>
      <c r="K4" s="33">
        <v>5</v>
      </c>
      <c r="L4" s="5">
        <f aca="true" t="shared" si="1" ref="L4:L31">SUM(J4:K4)</f>
        <v>36.870000000000005</v>
      </c>
      <c r="M4" s="5">
        <f aca="true" t="shared" si="2" ref="M4:M31">SUM(H4,L4)</f>
        <v>73.65</v>
      </c>
      <c r="N4" s="5">
        <f>SUM(E4,I4)</f>
        <v>68.65</v>
      </c>
      <c r="O4" s="34"/>
    </row>
    <row r="5" spans="1:15" ht="12.75">
      <c r="A5" s="4">
        <v>6502</v>
      </c>
      <c r="B5" s="1" t="s">
        <v>51</v>
      </c>
      <c r="C5" s="1" t="s">
        <v>15</v>
      </c>
      <c r="D5" s="1" t="s">
        <v>208</v>
      </c>
      <c r="E5" s="5">
        <v>37.62</v>
      </c>
      <c r="F5" s="5">
        <f aca="true" t="shared" si="3" ref="F5:F31">IF(E5=0,0,IF(E5&gt;$H$2,120,IF(E5&lt;$F$2,0,IF($H$2&gt;E5&gt;$F$2,E5-$F$2))))</f>
        <v>37.62</v>
      </c>
      <c r="G5" s="33">
        <v>10</v>
      </c>
      <c r="H5" s="5">
        <f t="shared" si="0"/>
        <v>47.62</v>
      </c>
      <c r="I5" s="5">
        <v>29.81</v>
      </c>
      <c r="J5" s="5">
        <f aca="true" t="shared" si="4" ref="J5:J31">IF(I5=0,0,IF(I5&gt;$L$2,120,IF(I5&lt;$J$2,0,IF($L$2&gt;I5&gt;$J$2,I5-$J$2))))</f>
        <v>29.81</v>
      </c>
      <c r="K5" s="33">
        <v>5</v>
      </c>
      <c r="L5" s="5">
        <f t="shared" si="1"/>
        <v>34.81</v>
      </c>
      <c r="M5" s="5">
        <f t="shared" si="2"/>
        <v>82.43</v>
      </c>
      <c r="N5" s="5">
        <f aca="true" t="shared" si="5" ref="N5:N31">SUM(E5,I5)</f>
        <v>67.42999999999999</v>
      </c>
      <c r="O5" s="34"/>
    </row>
    <row r="6" spans="1:15" ht="12.75">
      <c r="A6" s="44">
        <v>6503</v>
      </c>
      <c r="B6" s="35" t="s">
        <v>74</v>
      </c>
      <c r="C6" s="35" t="s">
        <v>75</v>
      </c>
      <c r="D6" s="36" t="s">
        <v>209</v>
      </c>
      <c r="E6" s="5">
        <v>42.23</v>
      </c>
      <c r="F6" s="5">
        <f t="shared" si="3"/>
        <v>42.23</v>
      </c>
      <c r="G6" s="33">
        <v>5</v>
      </c>
      <c r="H6" s="5">
        <f t="shared" si="0"/>
        <v>47.23</v>
      </c>
      <c r="I6" s="5">
        <v>39.16</v>
      </c>
      <c r="J6" s="5">
        <f t="shared" si="4"/>
        <v>39.16</v>
      </c>
      <c r="K6" s="33">
        <v>5</v>
      </c>
      <c r="L6" s="5">
        <f t="shared" si="1"/>
        <v>44.16</v>
      </c>
      <c r="M6" s="5">
        <f t="shared" si="2"/>
        <v>91.38999999999999</v>
      </c>
      <c r="N6" s="5">
        <f t="shared" si="5"/>
        <v>81.38999999999999</v>
      </c>
      <c r="O6" s="34"/>
    </row>
    <row r="7" spans="1:15" ht="12.75">
      <c r="A7" s="4">
        <v>6504</v>
      </c>
      <c r="B7" s="1" t="s">
        <v>121</v>
      </c>
      <c r="C7" s="1" t="s">
        <v>122</v>
      </c>
      <c r="D7" s="1" t="s">
        <v>12</v>
      </c>
      <c r="E7" s="5">
        <v>52.89</v>
      </c>
      <c r="F7" s="5">
        <f t="shared" si="3"/>
        <v>52.89</v>
      </c>
      <c r="G7" s="33">
        <v>5</v>
      </c>
      <c r="H7" s="5">
        <f t="shared" si="0"/>
        <v>57.89</v>
      </c>
      <c r="I7" s="5">
        <v>37.93</v>
      </c>
      <c r="J7" s="5">
        <f t="shared" si="4"/>
        <v>37.93</v>
      </c>
      <c r="K7" s="33">
        <v>0</v>
      </c>
      <c r="L7" s="5">
        <f t="shared" si="1"/>
        <v>37.93</v>
      </c>
      <c r="M7" s="5">
        <f t="shared" si="2"/>
        <v>95.82</v>
      </c>
      <c r="N7" s="5">
        <f t="shared" si="5"/>
        <v>90.82</v>
      </c>
      <c r="O7" s="34"/>
    </row>
    <row r="8" spans="1:15" ht="12.75">
      <c r="A8" s="4">
        <v>6505</v>
      </c>
      <c r="B8" s="1" t="s">
        <v>76</v>
      </c>
      <c r="C8" s="1" t="s">
        <v>77</v>
      </c>
      <c r="D8" s="1" t="s">
        <v>210</v>
      </c>
      <c r="E8" s="5"/>
      <c r="F8" s="5">
        <f t="shared" si="3"/>
        <v>0</v>
      </c>
      <c r="G8" s="33">
        <v>120</v>
      </c>
      <c r="H8" s="5">
        <f t="shared" si="0"/>
        <v>120</v>
      </c>
      <c r="I8" s="5">
        <v>29.78</v>
      </c>
      <c r="J8" s="5">
        <f t="shared" si="4"/>
        <v>29.78</v>
      </c>
      <c r="K8" s="33">
        <v>35</v>
      </c>
      <c r="L8" s="5">
        <f t="shared" si="1"/>
        <v>64.78</v>
      </c>
      <c r="M8" s="5">
        <f t="shared" si="2"/>
        <v>184.78</v>
      </c>
      <c r="N8" s="5">
        <f t="shared" si="5"/>
        <v>29.78</v>
      </c>
      <c r="O8" s="34"/>
    </row>
    <row r="9" spans="1:15" ht="12.75">
      <c r="A9" s="4">
        <v>6506</v>
      </c>
      <c r="B9" s="1" t="s">
        <v>33</v>
      </c>
      <c r="C9" s="1" t="s">
        <v>69</v>
      </c>
      <c r="D9" s="1" t="s">
        <v>13</v>
      </c>
      <c r="E9" s="5">
        <v>40.6</v>
      </c>
      <c r="F9" s="5">
        <f t="shared" si="3"/>
        <v>40.6</v>
      </c>
      <c r="G9" s="33">
        <v>20</v>
      </c>
      <c r="H9" s="5">
        <f t="shared" si="0"/>
        <v>60.6</v>
      </c>
      <c r="I9" s="5">
        <v>28.66</v>
      </c>
      <c r="J9" s="5">
        <f t="shared" si="4"/>
        <v>28.66</v>
      </c>
      <c r="K9" s="33">
        <v>0</v>
      </c>
      <c r="L9" s="5">
        <f t="shared" si="1"/>
        <v>28.66</v>
      </c>
      <c r="M9" s="5">
        <f t="shared" si="2"/>
        <v>89.26</v>
      </c>
      <c r="N9" s="5">
        <f t="shared" si="5"/>
        <v>69.26</v>
      </c>
      <c r="O9" s="34"/>
    </row>
    <row r="10" spans="1:15" ht="12.75">
      <c r="A10" s="4">
        <v>6507</v>
      </c>
      <c r="B10" s="1" t="s">
        <v>7</v>
      </c>
      <c r="C10" s="1" t="s">
        <v>8</v>
      </c>
      <c r="D10" s="1" t="s">
        <v>6</v>
      </c>
      <c r="E10" s="5">
        <v>34.9</v>
      </c>
      <c r="F10" s="5">
        <f t="shared" si="3"/>
        <v>34.9</v>
      </c>
      <c r="G10" s="33">
        <v>0</v>
      </c>
      <c r="H10" s="5">
        <f t="shared" si="0"/>
        <v>34.9</v>
      </c>
      <c r="I10" s="5">
        <v>29.1</v>
      </c>
      <c r="J10" s="5">
        <f t="shared" si="4"/>
        <v>29.1</v>
      </c>
      <c r="K10" s="33">
        <v>10</v>
      </c>
      <c r="L10" s="5">
        <f t="shared" si="1"/>
        <v>39.1</v>
      </c>
      <c r="M10" s="5">
        <f t="shared" si="2"/>
        <v>74</v>
      </c>
      <c r="N10" s="5">
        <f t="shared" si="5"/>
        <v>64</v>
      </c>
      <c r="O10" s="34"/>
    </row>
    <row r="11" spans="1:15" ht="12.75">
      <c r="A11" s="4">
        <v>6508</v>
      </c>
      <c r="B11" s="1" t="s">
        <v>82</v>
      </c>
      <c r="C11" s="1" t="s">
        <v>83</v>
      </c>
      <c r="D11" s="1" t="s">
        <v>12</v>
      </c>
      <c r="E11" s="5">
        <v>40.98</v>
      </c>
      <c r="F11" s="5">
        <f t="shared" si="3"/>
        <v>40.98</v>
      </c>
      <c r="G11" s="33">
        <v>5</v>
      </c>
      <c r="H11" s="5">
        <f t="shared" si="0"/>
        <v>45.98</v>
      </c>
      <c r="I11" s="5">
        <v>33.77</v>
      </c>
      <c r="J11" s="5">
        <f t="shared" si="4"/>
        <v>33.77</v>
      </c>
      <c r="K11" s="33">
        <v>0</v>
      </c>
      <c r="L11" s="5">
        <f t="shared" si="1"/>
        <v>33.77</v>
      </c>
      <c r="M11" s="5">
        <f t="shared" si="2"/>
        <v>79.75</v>
      </c>
      <c r="N11" s="5">
        <f t="shared" si="5"/>
        <v>74.75</v>
      </c>
      <c r="O11" s="34"/>
    </row>
    <row r="12" spans="1:15" ht="12.75">
      <c r="A12" s="4">
        <v>6509</v>
      </c>
      <c r="B12" s="1" t="s">
        <v>14</v>
      </c>
      <c r="C12" s="1" t="s">
        <v>52</v>
      </c>
      <c r="D12" s="1" t="s">
        <v>29</v>
      </c>
      <c r="E12" s="5">
        <v>35.75</v>
      </c>
      <c r="F12" s="5">
        <f t="shared" si="3"/>
        <v>35.75</v>
      </c>
      <c r="G12" s="33">
        <v>10</v>
      </c>
      <c r="H12" s="5">
        <f t="shared" si="0"/>
        <v>45.75</v>
      </c>
      <c r="I12" s="5">
        <v>31.95</v>
      </c>
      <c r="J12" s="5">
        <f t="shared" si="4"/>
        <v>31.95</v>
      </c>
      <c r="K12" s="33">
        <v>10</v>
      </c>
      <c r="L12" s="5">
        <f t="shared" si="1"/>
        <v>41.95</v>
      </c>
      <c r="M12" s="5">
        <f t="shared" si="2"/>
        <v>87.7</v>
      </c>
      <c r="N12" s="5">
        <f t="shared" si="5"/>
        <v>67.7</v>
      </c>
      <c r="O12" s="34"/>
    </row>
    <row r="13" spans="1:15" ht="12.75">
      <c r="A13" s="4">
        <v>6510</v>
      </c>
      <c r="B13" s="1" t="s">
        <v>51</v>
      </c>
      <c r="C13" s="1" t="s">
        <v>9</v>
      </c>
      <c r="D13" s="1" t="s">
        <v>211</v>
      </c>
      <c r="E13" s="5">
        <v>38.87</v>
      </c>
      <c r="F13" s="5">
        <f t="shared" si="3"/>
        <v>38.87</v>
      </c>
      <c r="G13" s="33">
        <v>5</v>
      </c>
      <c r="H13" s="5">
        <f t="shared" si="0"/>
        <v>43.87</v>
      </c>
      <c r="I13" s="5">
        <v>32.62</v>
      </c>
      <c r="J13" s="5">
        <f t="shared" si="4"/>
        <v>32.62</v>
      </c>
      <c r="K13" s="33">
        <v>0</v>
      </c>
      <c r="L13" s="5">
        <f t="shared" si="1"/>
        <v>32.62</v>
      </c>
      <c r="M13" s="5">
        <f t="shared" si="2"/>
        <v>76.49</v>
      </c>
      <c r="N13" s="5">
        <f t="shared" si="5"/>
        <v>71.49</v>
      </c>
      <c r="O13" s="34"/>
    </row>
    <row r="14" spans="1:15" ht="12.75">
      <c r="A14" s="4">
        <v>6511</v>
      </c>
      <c r="B14" s="1" t="s">
        <v>119</v>
      </c>
      <c r="C14" s="1" t="s">
        <v>120</v>
      </c>
      <c r="D14" s="1" t="s">
        <v>212</v>
      </c>
      <c r="E14" s="5"/>
      <c r="F14" s="5">
        <f t="shared" si="3"/>
        <v>0</v>
      </c>
      <c r="G14" s="33">
        <v>120</v>
      </c>
      <c r="H14" s="5">
        <f t="shared" si="0"/>
        <v>120</v>
      </c>
      <c r="I14" s="5"/>
      <c r="J14" s="5">
        <f t="shared" si="4"/>
        <v>0</v>
      </c>
      <c r="K14" s="33">
        <v>100</v>
      </c>
      <c r="L14" s="5">
        <f t="shared" si="1"/>
        <v>100</v>
      </c>
      <c r="M14" s="5">
        <f t="shared" si="2"/>
        <v>220</v>
      </c>
      <c r="N14" s="5">
        <f t="shared" si="5"/>
        <v>0</v>
      </c>
      <c r="O14" s="34"/>
    </row>
    <row r="15" spans="1:15" ht="12.75">
      <c r="A15" s="44">
        <v>6513</v>
      </c>
      <c r="B15" t="s">
        <v>168</v>
      </c>
      <c r="C15" t="s">
        <v>171</v>
      </c>
      <c r="D15" s="1" t="s">
        <v>213</v>
      </c>
      <c r="E15" s="5">
        <v>44.32</v>
      </c>
      <c r="F15" s="5">
        <f t="shared" si="3"/>
        <v>44.32</v>
      </c>
      <c r="G15" s="33">
        <v>10</v>
      </c>
      <c r="H15" s="5">
        <f t="shared" si="0"/>
        <v>54.32</v>
      </c>
      <c r="I15" s="5">
        <v>36.81</v>
      </c>
      <c r="J15" s="5">
        <f t="shared" si="4"/>
        <v>36.81</v>
      </c>
      <c r="K15" s="33">
        <v>0</v>
      </c>
      <c r="L15" s="5">
        <f t="shared" si="1"/>
        <v>36.81</v>
      </c>
      <c r="M15" s="5">
        <f t="shared" si="2"/>
        <v>91.13</v>
      </c>
      <c r="N15" s="5">
        <f t="shared" si="5"/>
        <v>81.13</v>
      </c>
      <c r="O15" s="34"/>
    </row>
    <row r="16" spans="1:15" ht="12.75">
      <c r="A16" s="44">
        <v>6514</v>
      </c>
      <c r="B16" t="s">
        <v>121</v>
      </c>
      <c r="C16" t="s">
        <v>123</v>
      </c>
      <c r="D16" s="1" t="s">
        <v>12</v>
      </c>
      <c r="E16" s="5">
        <v>43.94</v>
      </c>
      <c r="F16" s="5">
        <f t="shared" si="3"/>
        <v>43.94</v>
      </c>
      <c r="G16" s="33">
        <v>15</v>
      </c>
      <c r="H16" s="5">
        <f t="shared" si="0"/>
        <v>58.94</v>
      </c>
      <c r="I16" s="5">
        <v>38.78</v>
      </c>
      <c r="J16" s="5">
        <f t="shared" si="4"/>
        <v>38.78</v>
      </c>
      <c r="K16" s="33">
        <v>0</v>
      </c>
      <c r="L16" s="5">
        <f t="shared" si="1"/>
        <v>38.78</v>
      </c>
      <c r="M16" s="5">
        <f t="shared" si="2"/>
        <v>97.72</v>
      </c>
      <c r="N16" s="5">
        <f t="shared" si="5"/>
        <v>82.72</v>
      </c>
      <c r="O16" s="34"/>
    </row>
    <row r="17" spans="1:15" ht="12.75">
      <c r="A17" s="4">
        <v>6515</v>
      </c>
      <c r="B17" s="1" t="s">
        <v>214</v>
      </c>
      <c r="C17" s="1" t="s">
        <v>215</v>
      </c>
      <c r="D17" s="1" t="s">
        <v>12</v>
      </c>
      <c r="E17" s="5"/>
      <c r="F17" s="5">
        <f t="shared" si="3"/>
        <v>0</v>
      </c>
      <c r="G17" s="33">
        <v>120</v>
      </c>
      <c r="H17" s="5">
        <f t="shared" si="0"/>
        <v>120</v>
      </c>
      <c r="I17" s="5"/>
      <c r="J17" s="5">
        <f t="shared" si="4"/>
        <v>0</v>
      </c>
      <c r="K17" s="33">
        <v>100</v>
      </c>
      <c r="L17" s="5">
        <f t="shared" si="1"/>
        <v>100</v>
      </c>
      <c r="M17" s="5">
        <f t="shared" si="2"/>
        <v>220</v>
      </c>
      <c r="N17" s="5">
        <f t="shared" si="5"/>
        <v>0</v>
      </c>
      <c r="O17" s="34"/>
    </row>
    <row r="18" spans="1:15" ht="12.75">
      <c r="A18" s="4">
        <v>6516</v>
      </c>
      <c r="B18" s="1" t="s">
        <v>117</v>
      </c>
      <c r="C18" s="1" t="s">
        <v>118</v>
      </c>
      <c r="D18" s="1" t="s">
        <v>53</v>
      </c>
      <c r="E18" s="5">
        <v>37.15</v>
      </c>
      <c r="F18" s="5">
        <f t="shared" si="3"/>
        <v>37.15</v>
      </c>
      <c r="G18" s="33">
        <v>0</v>
      </c>
      <c r="H18" s="5">
        <f t="shared" si="0"/>
        <v>37.15</v>
      </c>
      <c r="I18" s="5">
        <v>32.09</v>
      </c>
      <c r="J18" s="5">
        <f t="shared" si="4"/>
        <v>32.09</v>
      </c>
      <c r="K18" s="33">
        <v>0</v>
      </c>
      <c r="L18" s="5">
        <f t="shared" si="1"/>
        <v>32.09</v>
      </c>
      <c r="M18" s="5">
        <f t="shared" si="2"/>
        <v>69.24000000000001</v>
      </c>
      <c r="N18" s="5">
        <f t="shared" si="5"/>
        <v>69.24000000000001</v>
      </c>
      <c r="O18" s="34"/>
    </row>
    <row r="19" spans="1:15" ht="12.75">
      <c r="A19" s="4">
        <v>6517</v>
      </c>
      <c r="B19" t="s">
        <v>196</v>
      </c>
      <c r="C19" s="1" t="s">
        <v>216</v>
      </c>
      <c r="D19" s="1" t="s">
        <v>6</v>
      </c>
      <c r="E19" s="5">
        <v>36.66</v>
      </c>
      <c r="F19" s="5">
        <f t="shared" si="3"/>
        <v>36.66</v>
      </c>
      <c r="G19" s="33">
        <v>5</v>
      </c>
      <c r="H19" s="5">
        <f t="shared" si="0"/>
        <v>41.66</v>
      </c>
      <c r="I19" s="5">
        <v>37.34</v>
      </c>
      <c r="J19" s="5">
        <f t="shared" si="4"/>
        <v>37.34</v>
      </c>
      <c r="K19" s="33">
        <v>10</v>
      </c>
      <c r="L19" s="5">
        <f t="shared" si="1"/>
        <v>47.34</v>
      </c>
      <c r="M19" s="5">
        <f t="shared" si="2"/>
        <v>89</v>
      </c>
      <c r="N19" s="5">
        <f t="shared" si="5"/>
        <v>74</v>
      </c>
      <c r="O19" s="34"/>
    </row>
    <row r="20" spans="1:15" ht="12.75">
      <c r="A20" s="4">
        <v>6518</v>
      </c>
      <c r="B20" s="1" t="s">
        <v>115</v>
      </c>
      <c r="C20" s="1" t="s">
        <v>116</v>
      </c>
      <c r="D20" s="1" t="s">
        <v>217</v>
      </c>
      <c r="E20" s="5">
        <v>39.57</v>
      </c>
      <c r="F20" s="5">
        <f t="shared" si="3"/>
        <v>39.57</v>
      </c>
      <c r="G20" s="33">
        <v>0</v>
      </c>
      <c r="H20" s="5">
        <f t="shared" si="0"/>
        <v>39.57</v>
      </c>
      <c r="I20" s="5">
        <v>28.95</v>
      </c>
      <c r="J20" s="5">
        <f t="shared" si="4"/>
        <v>28.95</v>
      </c>
      <c r="K20" s="33">
        <v>5</v>
      </c>
      <c r="L20" s="5">
        <f t="shared" si="1"/>
        <v>33.95</v>
      </c>
      <c r="M20" s="5">
        <f t="shared" si="2"/>
        <v>73.52000000000001</v>
      </c>
      <c r="N20" s="5">
        <f t="shared" si="5"/>
        <v>68.52</v>
      </c>
      <c r="O20" s="34"/>
    </row>
    <row r="21" spans="1:15" ht="12.75">
      <c r="A21" s="4">
        <v>6520</v>
      </c>
      <c r="B21" s="1" t="s">
        <v>65</v>
      </c>
      <c r="C21" s="1" t="s">
        <v>66</v>
      </c>
      <c r="D21" s="1" t="s">
        <v>218</v>
      </c>
      <c r="E21" s="5"/>
      <c r="F21" s="5">
        <f t="shared" si="3"/>
        <v>0</v>
      </c>
      <c r="G21" s="33">
        <v>120</v>
      </c>
      <c r="H21" s="5">
        <f t="shared" si="0"/>
        <v>120</v>
      </c>
      <c r="I21" s="5">
        <v>29.57</v>
      </c>
      <c r="J21" s="5">
        <f t="shared" si="4"/>
        <v>29.57</v>
      </c>
      <c r="K21" s="33">
        <v>5</v>
      </c>
      <c r="L21" s="5">
        <f t="shared" si="1"/>
        <v>34.57</v>
      </c>
      <c r="M21" s="5">
        <f t="shared" si="2"/>
        <v>154.57</v>
      </c>
      <c r="N21" s="5">
        <f t="shared" si="5"/>
        <v>29.57</v>
      </c>
      <c r="O21" s="34"/>
    </row>
    <row r="22" spans="1:15" ht="12.75">
      <c r="A22" s="4">
        <v>6521</v>
      </c>
      <c r="B22" s="1" t="s">
        <v>3</v>
      </c>
      <c r="C22" s="1" t="s">
        <v>4</v>
      </c>
      <c r="D22" s="1" t="s">
        <v>219</v>
      </c>
      <c r="E22" s="5">
        <v>38.45</v>
      </c>
      <c r="F22" s="5">
        <f t="shared" si="3"/>
        <v>38.45</v>
      </c>
      <c r="G22" s="33">
        <v>0</v>
      </c>
      <c r="H22" s="5">
        <f t="shared" si="0"/>
        <v>38.45</v>
      </c>
      <c r="I22" s="5">
        <v>29.12</v>
      </c>
      <c r="J22" s="5">
        <f t="shared" si="4"/>
        <v>29.12</v>
      </c>
      <c r="K22" s="33">
        <v>0</v>
      </c>
      <c r="L22" s="5">
        <f t="shared" si="1"/>
        <v>29.12</v>
      </c>
      <c r="M22" s="5">
        <f t="shared" si="2"/>
        <v>67.57000000000001</v>
      </c>
      <c r="N22" s="5">
        <f t="shared" si="5"/>
        <v>67.57000000000001</v>
      </c>
      <c r="O22" s="34"/>
    </row>
    <row r="23" spans="1:15" ht="12.75">
      <c r="A23" s="4">
        <v>6522</v>
      </c>
      <c r="B23" s="1" t="s">
        <v>198</v>
      </c>
      <c r="C23" s="1" t="s">
        <v>199</v>
      </c>
      <c r="D23" s="1" t="s">
        <v>53</v>
      </c>
      <c r="E23" s="5">
        <v>43.44</v>
      </c>
      <c r="F23" s="5">
        <f t="shared" si="3"/>
        <v>43.44</v>
      </c>
      <c r="G23" s="33">
        <v>10</v>
      </c>
      <c r="H23" s="5">
        <f t="shared" si="0"/>
        <v>53.44</v>
      </c>
      <c r="I23" s="5">
        <v>34.31</v>
      </c>
      <c r="J23" s="5">
        <f t="shared" si="4"/>
        <v>34.31</v>
      </c>
      <c r="K23" s="33">
        <v>0</v>
      </c>
      <c r="L23" s="5">
        <f t="shared" si="1"/>
        <v>34.31</v>
      </c>
      <c r="M23" s="5">
        <f t="shared" si="2"/>
        <v>87.75</v>
      </c>
      <c r="N23" s="5">
        <f t="shared" si="5"/>
        <v>77.75</v>
      </c>
      <c r="O23" s="34"/>
    </row>
    <row r="24" spans="1:15" ht="12.75">
      <c r="A24" s="44">
        <v>6523</v>
      </c>
      <c r="B24" t="s">
        <v>220</v>
      </c>
      <c r="C24" t="s">
        <v>221</v>
      </c>
      <c r="D24" s="1" t="s">
        <v>12</v>
      </c>
      <c r="E24" s="5"/>
      <c r="F24" s="5">
        <f t="shared" si="3"/>
        <v>0</v>
      </c>
      <c r="G24" s="33">
        <v>120</v>
      </c>
      <c r="H24" s="5">
        <f t="shared" si="0"/>
        <v>120</v>
      </c>
      <c r="I24" s="5">
        <v>33.01</v>
      </c>
      <c r="J24" s="5">
        <f t="shared" si="4"/>
        <v>33.01</v>
      </c>
      <c r="K24" s="33">
        <v>20</v>
      </c>
      <c r="L24" s="5">
        <f t="shared" si="1"/>
        <v>53.01</v>
      </c>
      <c r="M24" s="5">
        <f t="shared" si="2"/>
        <v>173.01</v>
      </c>
      <c r="N24" s="5">
        <f t="shared" si="5"/>
        <v>33.01</v>
      </c>
      <c r="O24" s="34"/>
    </row>
    <row r="25" spans="1:15" ht="12.75">
      <c r="A25" s="44">
        <v>6524</v>
      </c>
      <c r="B25" t="s">
        <v>168</v>
      </c>
      <c r="C25" t="s">
        <v>174</v>
      </c>
      <c r="D25" s="1" t="s">
        <v>124</v>
      </c>
      <c r="E25" s="5"/>
      <c r="F25" s="5">
        <f t="shared" si="3"/>
        <v>0</v>
      </c>
      <c r="G25" s="33">
        <v>120</v>
      </c>
      <c r="H25" s="5">
        <f t="shared" si="0"/>
        <v>120</v>
      </c>
      <c r="I25" s="5">
        <v>31.92</v>
      </c>
      <c r="J25" s="5">
        <f t="shared" si="4"/>
        <v>31.92</v>
      </c>
      <c r="K25" s="33">
        <v>0</v>
      </c>
      <c r="L25" s="5">
        <f t="shared" si="1"/>
        <v>31.92</v>
      </c>
      <c r="M25" s="5">
        <f t="shared" si="2"/>
        <v>151.92000000000002</v>
      </c>
      <c r="N25" s="5">
        <f t="shared" si="5"/>
        <v>31.92</v>
      </c>
      <c r="O25" s="34"/>
    </row>
    <row r="26" spans="1:15" ht="12.75">
      <c r="A26" s="44">
        <v>6525</v>
      </c>
      <c r="B26" t="s">
        <v>70</v>
      </c>
      <c r="C26" t="s">
        <v>71</v>
      </c>
      <c r="D26" s="1" t="s">
        <v>29</v>
      </c>
      <c r="E26" s="5">
        <v>37.6</v>
      </c>
      <c r="F26" s="5">
        <f t="shared" si="3"/>
        <v>37.6</v>
      </c>
      <c r="G26" s="33">
        <v>30</v>
      </c>
      <c r="H26" s="5">
        <f t="shared" si="0"/>
        <v>67.6</v>
      </c>
      <c r="I26" s="5">
        <v>36.68</v>
      </c>
      <c r="J26" s="5">
        <f t="shared" si="4"/>
        <v>36.68</v>
      </c>
      <c r="K26" s="33">
        <v>15</v>
      </c>
      <c r="L26" s="5">
        <f t="shared" si="1"/>
        <v>51.68</v>
      </c>
      <c r="M26" s="5">
        <f t="shared" si="2"/>
        <v>119.28</v>
      </c>
      <c r="N26" s="5">
        <f t="shared" si="5"/>
        <v>74.28</v>
      </c>
      <c r="O26" s="34"/>
    </row>
    <row r="27" spans="1:14" ht="12.75">
      <c r="A27" s="44">
        <v>6526</v>
      </c>
      <c r="B27" s="1" t="s">
        <v>165</v>
      </c>
      <c r="C27" t="s">
        <v>55</v>
      </c>
      <c r="D27" s="1" t="s">
        <v>213</v>
      </c>
      <c r="E27" s="5"/>
      <c r="F27" s="5">
        <f t="shared" si="3"/>
        <v>0</v>
      </c>
      <c r="G27" s="33">
        <v>120</v>
      </c>
      <c r="H27" s="5">
        <f t="shared" si="0"/>
        <v>120</v>
      </c>
      <c r="I27" s="5">
        <v>37.01</v>
      </c>
      <c r="J27" s="5">
        <f t="shared" si="4"/>
        <v>37.01</v>
      </c>
      <c r="K27" s="33">
        <v>0</v>
      </c>
      <c r="L27" s="5">
        <f t="shared" si="1"/>
        <v>37.01</v>
      </c>
      <c r="M27" s="5">
        <f t="shared" si="2"/>
        <v>157.01</v>
      </c>
      <c r="N27" s="5">
        <f t="shared" si="5"/>
        <v>37.01</v>
      </c>
    </row>
    <row r="28" spans="1:14" ht="12.75">
      <c r="A28" s="4">
        <v>6527</v>
      </c>
      <c r="B28" s="1" t="s">
        <v>67</v>
      </c>
      <c r="C28" s="1" t="s">
        <v>68</v>
      </c>
      <c r="D28" s="1" t="s">
        <v>218</v>
      </c>
      <c r="E28" s="5">
        <v>42.26</v>
      </c>
      <c r="F28" s="5">
        <f t="shared" si="3"/>
        <v>42.26</v>
      </c>
      <c r="G28" s="33">
        <v>5</v>
      </c>
      <c r="H28" s="5">
        <f t="shared" si="0"/>
        <v>47.26</v>
      </c>
      <c r="I28" s="5">
        <v>36.22</v>
      </c>
      <c r="J28" s="5">
        <f t="shared" si="4"/>
        <v>36.22</v>
      </c>
      <c r="K28" s="33">
        <v>0</v>
      </c>
      <c r="L28" s="5">
        <f t="shared" si="1"/>
        <v>36.22</v>
      </c>
      <c r="M28" s="5">
        <f t="shared" si="2"/>
        <v>83.47999999999999</v>
      </c>
      <c r="N28" s="5">
        <f t="shared" si="5"/>
        <v>78.47999999999999</v>
      </c>
    </row>
    <row r="29" spans="1:14" ht="12.75">
      <c r="A29" s="4">
        <v>6528</v>
      </c>
      <c r="B29" s="1" t="s">
        <v>72</v>
      </c>
      <c r="C29" s="1" t="s">
        <v>73</v>
      </c>
      <c r="D29" s="1" t="s">
        <v>222</v>
      </c>
      <c r="E29" s="5">
        <v>41.91</v>
      </c>
      <c r="F29" s="5">
        <f t="shared" si="3"/>
        <v>41.91</v>
      </c>
      <c r="G29" s="33">
        <v>5</v>
      </c>
      <c r="H29" s="5">
        <f t="shared" si="0"/>
        <v>46.91</v>
      </c>
      <c r="I29" s="5">
        <v>33.55</v>
      </c>
      <c r="J29" s="5">
        <f t="shared" si="4"/>
        <v>33.55</v>
      </c>
      <c r="K29" s="33">
        <v>0</v>
      </c>
      <c r="L29" s="5">
        <f t="shared" si="1"/>
        <v>33.55</v>
      </c>
      <c r="M29" s="5">
        <f t="shared" si="2"/>
        <v>80.46</v>
      </c>
      <c r="N29" s="5">
        <f t="shared" si="5"/>
        <v>75.46</v>
      </c>
    </row>
    <row r="30" spans="1:14" ht="12.75">
      <c r="A30" s="4">
        <v>6529</v>
      </c>
      <c r="B30" s="1" t="s">
        <v>223</v>
      </c>
      <c r="C30" s="1" t="s">
        <v>224</v>
      </c>
      <c r="D30" s="1" t="s">
        <v>12</v>
      </c>
      <c r="E30" s="5">
        <v>40.55</v>
      </c>
      <c r="F30" s="5">
        <f t="shared" si="3"/>
        <v>40.55</v>
      </c>
      <c r="G30" s="33">
        <v>15</v>
      </c>
      <c r="H30" s="5">
        <f t="shared" si="0"/>
        <v>55.55</v>
      </c>
      <c r="I30" s="5">
        <v>30.56</v>
      </c>
      <c r="J30" s="5">
        <f t="shared" si="4"/>
        <v>30.56</v>
      </c>
      <c r="K30" s="33">
        <v>20</v>
      </c>
      <c r="L30" s="5">
        <f t="shared" si="1"/>
        <v>50.56</v>
      </c>
      <c r="M30" s="5">
        <f t="shared" si="2"/>
        <v>106.11</v>
      </c>
      <c r="N30" s="5">
        <f t="shared" si="5"/>
        <v>71.11</v>
      </c>
    </row>
    <row r="31" spans="1:14" ht="12.75">
      <c r="A31" s="4">
        <v>6530</v>
      </c>
      <c r="B31" s="1" t="s">
        <v>176</v>
      </c>
      <c r="C31" s="1" t="s">
        <v>181</v>
      </c>
      <c r="D31" s="1" t="s">
        <v>211</v>
      </c>
      <c r="E31" s="5">
        <v>41.43</v>
      </c>
      <c r="F31" s="5">
        <f t="shared" si="3"/>
        <v>41.43</v>
      </c>
      <c r="G31" s="33">
        <v>0</v>
      </c>
      <c r="H31" s="5">
        <f t="shared" si="0"/>
        <v>41.43</v>
      </c>
      <c r="I31" s="5">
        <v>31.91</v>
      </c>
      <c r="J31" s="5">
        <f t="shared" si="4"/>
        <v>31.91</v>
      </c>
      <c r="K31" s="33">
        <v>0</v>
      </c>
      <c r="L31" s="5">
        <f t="shared" si="1"/>
        <v>31.91</v>
      </c>
      <c r="M31" s="5">
        <f t="shared" si="2"/>
        <v>73.34</v>
      </c>
      <c r="N31" s="5">
        <f t="shared" si="5"/>
        <v>73.34</v>
      </c>
    </row>
  </sheetData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6" sqref="K26"/>
    </sheetView>
  </sheetViews>
  <sheetFormatPr defaultColWidth="9.00390625" defaultRowHeight="12.75"/>
  <cols>
    <col min="1" max="1" width="12.375" style="0" customWidth="1"/>
    <col min="2" max="2" width="21.375" style="0" bestFit="1" customWidth="1"/>
    <col min="3" max="3" width="23.25390625" style="0" bestFit="1" customWidth="1"/>
    <col min="4" max="4" width="15.00390625" style="0" bestFit="1" customWidth="1"/>
  </cols>
  <sheetData>
    <row r="1" spans="4:15" ht="12.75">
      <c r="D1" s="1"/>
      <c r="E1" s="59" t="s">
        <v>20</v>
      </c>
      <c r="F1" s="59"/>
      <c r="G1" s="59"/>
      <c r="H1" s="59"/>
      <c r="I1" s="59" t="s">
        <v>21</v>
      </c>
      <c r="J1" s="61"/>
      <c r="K1" s="61"/>
      <c r="L1" s="61"/>
      <c r="M1" s="32"/>
      <c r="N1" s="32"/>
      <c r="O1" s="32"/>
    </row>
    <row r="2" spans="4:14" ht="12.75">
      <c r="D2" s="1"/>
      <c r="E2" s="32" t="s">
        <v>108</v>
      </c>
      <c r="F2" s="57">
        <v>0</v>
      </c>
      <c r="G2" s="32" t="s">
        <v>109</v>
      </c>
      <c r="H2" s="57">
        <v>120</v>
      </c>
      <c r="I2" s="32" t="s">
        <v>108</v>
      </c>
      <c r="J2" s="56">
        <v>0</v>
      </c>
      <c r="K2" s="58" t="s">
        <v>109</v>
      </c>
      <c r="L2" s="56">
        <v>100</v>
      </c>
      <c r="N2" s="56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16</v>
      </c>
      <c r="F3" s="2" t="s">
        <v>22</v>
      </c>
      <c r="G3" s="3" t="s">
        <v>17</v>
      </c>
      <c r="H3" s="2" t="s">
        <v>18</v>
      </c>
      <c r="I3" s="3" t="s">
        <v>16</v>
      </c>
      <c r="J3" s="2" t="s">
        <v>22</v>
      </c>
      <c r="K3" s="3" t="s">
        <v>17</v>
      </c>
      <c r="L3" s="2" t="s">
        <v>18</v>
      </c>
      <c r="M3" s="2" t="s">
        <v>56</v>
      </c>
      <c r="N3" s="2" t="s">
        <v>61</v>
      </c>
      <c r="O3" s="2" t="s">
        <v>19</v>
      </c>
    </row>
    <row r="4" spans="1:15" ht="12.75">
      <c r="A4" s="4">
        <v>5501</v>
      </c>
      <c r="B4" s="1" t="s">
        <v>3</v>
      </c>
      <c r="C4" s="1" t="s">
        <v>96</v>
      </c>
      <c r="D4" s="1" t="s">
        <v>37</v>
      </c>
      <c r="E4" s="5">
        <v>35.59</v>
      </c>
      <c r="F4" s="5">
        <f>IF(E4=0,0,IF(E4&gt;$H$2,120,IF(E4&lt;$F$2,0,IF($H$2&gt;E4&gt;$F$2,E4-$F$2))))</f>
        <v>35.59</v>
      </c>
      <c r="G4" s="33">
        <v>5</v>
      </c>
      <c r="H4" s="5">
        <f aca="true" t="shared" si="0" ref="H4:H25">SUM(F4:G4)</f>
        <v>40.59</v>
      </c>
      <c r="I4" s="5">
        <v>26.23</v>
      </c>
      <c r="J4" s="5">
        <f>IF(I4=0,0,IF(I4&gt;$L$2,100,IF(I4&lt;$J$2,0,IF($L$2&gt;I4&gt;$J$2,I4-$J$2))))</f>
        <v>26.23</v>
      </c>
      <c r="K4" s="33">
        <v>0</v>
      </c>
      <c r="L4" s="5">
        <f aca="true" t="shared" si="1" ref="L4:L25">SUM(J4:K4)</f>
        <v>26.23</v>
      </c>
      <c r="M4" s="5">
        <f aca="true" t="shared" si="2" ref="M4:M25">SUM(H4,L4)</f>
        <v>66.82000000000001</v>
      </c>
      <c r="N4" s="5">
        <f>SUM(E4,I4)</f>
        <v>61.82000000000001</v>
      </c>
      <c r="O4" s="34"/>
    </row>
    <row r="5" spans="1:15" ht="12.75">
      <c r="A5" s="4">
        <v>5502</v>
      </c>
      <c r="B5" s="1" t="s">
        <v>10</v>
      </c>
      <c r="C5" s="1" t="s">
        <v>92</v>
      </c>
      <c r="D5" s="1" t="s">
        <v>138</v>
      </c>
      <c r="E5" s="5">
        <v>38.01</v>
      </c>
      <c r="F5" s="5">
        <f aca="true" t="shared" si="3" ref="F5:F25">IF(E5=0,0,IF(E5&gt;$H$2,120,IF(E5&lt;$F$2,0,IF($H$2&gt;E5&gt;$F$2,E5-$F$2))))</f>
        <v>38.01</v>
      </c>
      <c r="G5" s="33">
        <v>0</v>
      </c>
      <c r="H5" s="5">
        <f t="shared" si="0"/>
        <v>38.01</v>
      </c>
      <c r="I5" s="5">
        <v>33.38</v>
      </c>
      <c r="J5" s="5">
        <f aca="true" t="shared" si="4" ref="J5:J25">IF(I5=0,0,IF(I5&gt;$L$2,100,IF(I5&lt;$J$2,0,IF($L$2&gt;I5&gt;$J$2,I5-$J$2))))</f>
        <v>33.38</v>
      </c>
      <c r="K5" s="33">
        <v>0</v>
      </c>
      <c r="L5" s="5">
        <f t="shared" si="1"/>
        <v>33.38</v>
      </c>
      <c r="M5" s="5">
        <f t="shared" si="2"/>
        <v>71.39</v>
      </c>
      <c r="N5" s="5">
        <f aca="true" t="shared" si="5" ref="N5:N25">SUM(E5,I5)</f>
        <v>71.39</v>
      </c>
      <c r="O5" s="33"/>
    </row>
    <row r="6" spans="1:15" ht="12.75">
      <c r="A6" s="4">
        <v>5503</v>
      </c>
      <c r="B6" s="1" t="s">
        <v>41</v>
      </c>
      <c r="C6" s="1" t="s">
        <v>42</v>
      </c>
      <c r="D6" s="1" t="s">
        <v>144</v>
      </c>
      <c r="E6" s="5">
        <v>45.88</v>
      </c>
      <c r="F6" s="5">
        <f t="shared" si="3"/>
        <v>45.88</v>
      </c>
      <c r="G6" s="33">
        <v>0</v>
      </c>
      <c r="H6" s="5">
        <f t="shared" si="0"/>
        <v>45.88</v>
      </c>
      <c r="I6" s="5">
        <v>44.66</v>
      </c>
      <c r="J6" s="5">
        <f t="shared" si="4"/>
        <v>44.66</v>
      </c>
      <c r="K6" s="33">
        <v>5</v>
      </c>
      <c r="L6" s="5">
        <f t="shared" si="1"/>
        <v>49.66</v>
      </c>
      <c r="M6" s="5">
        <f t="shared" si="2"/>
        <v>95.53999999999999</v>
      </c>
      <c r="N6" s="5">
        <f t="shared" si="5"/>
        <v>90.53999999999999</v>
      </c>
      <c r="O6" s="33"/>
    </row>
    <row r="7" spans="1:15" ht="12.75">
      <c r="A7" s="44">
        <v>5504</v>
      </c>
      <c r="B7" t="s">
        <v>188</v>
      </c>
      <c r="C7" t="s">
        <v>189</v>
      </c>
      <c r="D7" s="1" t="s">
        <v>225</v>
      </c>
      <c r="E7" s="5"/>
      <c r="F7" s="5">
        <f t="shared" si="3"/>
        <v>0</v>
      </c>
      <c r="G7" s="33">
        <v>120</v>
      </c>
      <c r="H7" s="5">
        <f t="shared" si="0"/>
        <v>120</v>
      </c>
      <c r="I7" s="5"/>
      <c r="J7" s="5">
        <f t="shared" si="4"/>
        <v>0</v>
      </c>
      <c r="K7" s="33">
        <v>100</v>
      </c>
      <c r="L7" s="5">
        <f t="shared" si="1"/>
        <v>100</v>
      </c>
      <c r="M7" s="5">
        <f t="shared" si="2"/>
        <v>220</v>
      </c>
      <c r="N7" s="5">
        <f t="shared" si="5"/>
        <v>0</v>
      </c>
      <c r="O7" s="33"/>
    </row>
    <row r="8" spans="1:15" ht="12.75">
      <c r="A8" s="44">
        <v>5505</v>
      </c>
      <c r="B8" s="35" t="s">
        <v>128</v>
      </c>
      <c r="C8" s="35" t="s">
        <v>172</v>
      </c>
      <c r="D8" s="36" t="s">
        <v>226</v>
      </c>
      <c r="E8" s="5"/>
      <c r="F8" s="5">
        <f t="shared" si="3"/>
        <v>0</v>
      </c>
      <c r="G8" s="33">
        <v>120</v>
      </c>
      <c r="H8" s="5">
        <f t="shared" si="0"/>
        <v>120</v>
      </c>
      <c r="I8" s="5">
        <v>34.9</v>
      </c>
      <c r="J8" s="5">
        <f t="shared" si="4"/>
        <v>34.9</v>
      </c>
      <c r="K8" s="33">
        <v>0</v>
      </c>
      <c r="L8" s="5">
        <f t="shared" si="1"/>
        <v>34.9</v>
      </c>
      <c r="M8" s="5">
        <f t="shared" si="2"/>
        <v>154.9</v>
      </c>
      <c r="N8" s="5">
        <f t="shared" si="5"/>
        <v>34.9</v>
      </c>
      <c r="O8" s="33"/>
    </row>
    <row r="9" spans="1:15" ht="12.75">
      <c r="A9" s="4">
        <v>5506</v>
      </c>
      <c r="B9" s="1" t="s">
        <v>136</v>
      </c>
      <c r="C9" s="1" t="s">
        <v>137</v>
      </c>
      <c r="D9" s="1" t="s">
        <v>36</v>
      </c>
      <c r="E9" s="5"/>
      <c r="F9" s="5">
        <f t="shared" si="3"/>
        <v>0</v>
      </c>
      <c r="G9" s="33">
        <v>120</v>
      </c>
      <c r="H9" s="5">
        <f t="shared" si="0"/>
        <v>120</v>
      </c>
      <c r="I9" s="5"/>
      <c r="J9" s="5">
        <f t="shared" si="4"/>
        <v>0</v>
      </c>
      <c r="K9" s="33">
        <v>100</v>
      </c>
      <c r="L9" s="5">
        <f t="shared" si="1"/>
        <v>100</v>
      </c>
      <c r="M9" s="5">
        <f t="shared" si="2"/>
        <v>220</v>
      </c>
      <c r="N9" s="5">
        <f t="shared" si="5"/>
        <v>0</v>
      </c>
      <c r="O9" s="33"/>
    </row>
    <row r="10" spans="1:15" ht="12.75">
      <c r="A10" s="44">
        <v>5507</v>
      </c>
      <c r="B10" s="1" t="s">
        <v>7</v>
      </c>
      <c r="C10" s="1" t="s">
        <v>100</v>
      </c>
      <c r="D10" s="1" t="s">
        <v>114</v>
      </c>
      <c r="E10" s="5">
        <v>41.45</v>
      </c>
      <c r="F10" s="5">
        <f t="shared" si="3"/>
        <v>41.45</v>
      </c>
      <c r="G10" s="33">
        <v>10</v>
      </c>
      <c r="H10" s="5">
        <f t="shared" si="0"/>
        <v>51.45</v>
      </c>
      <c r="I10" s="5">
        <v>29.84</v>
      </c>
      <c r="J10" s="5">
        <f t="shared" si="4"/>
        <v>29.84</v>
      </c>
      <c r="K10" s="33">
        <v>5</v>
      </c>
      <c r="L10" s="5">
        <f t="shared" si="1"/>
        <v>34.84</v>
      </c>
      <c r="M10" s="5">
        <f t="shared" si="2"/>
        <v>86.29</v>
      </c>
      <c r="N10" s="5">
        <f t="shared" si="5"/>
        <v>71.29</v>
      </c>
      <c r="O10" s="33"/>
    </row>
    <row r="11" spans="1:15" ht="12.75">
      <c r="A11" s="4">
        <v>5508</v>
      </c>
      <c r="B11" s="1" t="s">
        <v>40</v>
      </c>
      <c r="C11" s="1" t="s">
        <v>178</v>
      </c>
      <c r="D11" s="1" t="s">
        <v>11</v>
      </c>
      <c r="E11" s="5">
        <v>45.29</v>
      </c>
      <c r="F11" s="5">
        <f t="shared" si="3"/>
        <v>45.29</v>
      </c>
      <c r="G11" s="33">
        <v>5</v>
      </c>
      <c r="H11" s="5">
        <f t="shared" si="0"/>
        <v>50.29</v>
      </c>
      <c r="I11" s="5">
        <v>30.29</v>
      </c>
      <c r="J11" s="5">
        <f t="shared" si="4"/>
        <v>30.29</v>
      </c>
      <c r="K11" s="33">
        <v>0</v>
      </c>
      <c r="L11" s="5">
        <f t="shared" si="1"/>
        <v>30.29</v>
      </c>
      <c r="M11" s="5">
        <f t="shared" si="2"/>
        <v>80.58</v>
      </c>
      <c r="N11" s="5">
        <f t="shared" si="5"/>
        <v>75.58</v>
      </c>
      <c r="O11" s="33"/>
    </row>
    <row r="12" spans="1:15" ht="12.75">
      <c r="A12" s="4">
        <v>5509</v>
      </c>
      <c r="B12" s="1" t="s">
        <v>58</v>
      </c>
      <c r="C12" s="1" t="s">
        <v>93</v>
      </c>
      <c r="D12" s="1" t="s">
        <v>12</v>
      </c>
      <c r="E12" s="5">
        <v>41.89</v>
      </c>
      <c r="F12" s="5">
        <f t="shared" si="3"/>
        <v>41.89</v>
      </c>
      <c r="G12" s="33">
        <v>10</v>
      </c>
      <c r="H12" s="5">
        <f t="shared" si="0"/>
        <v>51.89</v>
      </c>
      <c r="I12" s="5">
        <v>28.34</v>
      </c>
      <c r="J12" s="5">
        <f t="shared" si="4"/>
        <v>28.34</v>
      </c>
      <c r="K12" s="33">
        <v>0</v>
      </c>
      <c r="L12" s="5">
        <f t="shared" si="1"/>
        <v>28.34</v>
      </c>
      <c r="M12" s="5">
        <f t="shared" si="2"/>
        <v>80.23</v>
      </c>
      <c r="N12" s="5">
        <f t="shared" si="5"/>
        <v>70.23</v>
      </c>
      <c r="O12" s="33"/>
    </row>
    <row r="13" spans="1:15" ht="12.75">
      <c r="A13" s="4">
        <v>5510</v>
      </c>
      <c r="B13" s="1" t="s">
        <v>91</v>
      </c>
      <c r="C13" s="1" t="s">
        <v>163</v>
      </c>
      <c r="D13" s="1" t="s">
        <v>111</v>
      </c>
      <c r="E13" s="5">
        <v>46.38</v>
      </c>
      <c r="F13" s="5">
        <f t="shared" si="3"/>
        <v>46.38</v>
      </c>
      <c r="G13" s="33">
        <v>10</v>
      </c>
      <c r="H13" s="5">
        <f t="shared" si="0"/>
        <v>56.38</v>
      </c>
      <c r="I13" s="5">
        <v>37.02</v>
      </c>
      <c r="J13" s="5">
        <f t="shared" si="4"/>
        <v>37.02</v>
      </c>
      <c r="K13" s="33">
        <v>0</v>
      </c>
      <c r="L13" s="5">
        <f t="shared" si="1"/>
        <v>37.02</v>
      </c>
      <c r="M13" s="5">
        <f t="shared" si="2"/>
        <v>93.4</v>
      </c>
      <c r="N13" s="5">
        <f t="shared" si="5"/>
        <v>83.4</v>
      </c>
      <c r="O13" s="33"/>
    </row>
    <row r="14" spans="1:15" ht="12.75">
      <c r="A14" s="4">
        <v>5511</v>
      </c>
      <c r="B14" s="1" t="s">
        <v>94</v>
      </c>
      <c r="C14" s="1" t="s">
        <v>95</v>
      </c>
      <c r="D14" s="1" t="s">
        <v>36</v>
      </c>
      <c r="E14" s="5">
        <v>44.93</v>
      </c>
      <c r="F14" s="5">
        <f t="shared" si="3"/>
        <v>44.93</v>
      </c>
      <c r="G14" s="33">
        <v>20</v>
      </c>
      <c r="H14" s="5">
        <f t="shared" si="0"/>
        <v>64.93</v>
      </c>
      <c r="I14" s="5">
        <v>28.28</v>
      </c>
      <c r="J14" s="5">
        <f t="shared" si="4"/>
        <v>28.28</v>
      </c>
      <c r="K14" s="33">
        <v>0</v>
      </c>
      <c r="L14" s="5">
        <f t="shared" si="1"/>
        <v>28.28</v>
      </c>
      <c r="M14" s="5">
        <f t="shared" si="2"/>
        <v>93.21000000000001</v>
      </c>
      <c r="N14" s="5">
        <f t="shared" si="5"/>
        <v>73.21000000000001</v>
      </c>
      <c r="O14" s="33"/>
    </row>
    <row r="15" spans="1:15" ht="12.75">
      <c r="A15" s="44">
        <v>5512</v>
      </c>
      <c r="B15" t="s">
        <v>54</v>
      </c>
      <c r="C15" t="s">
        <v>140</v>
      </c>
      <c r="D15" s="1" t="s">
        <v>112</v>
      </c>
      <c r="E15" s="5">
        <v>41.3</v>
      </c>
      <c r="F15" s="5">
        <f t="shared" si="3"/>
        <v>41.3</v>
      </c>
      <c r="G15" s="33">
        <v>10</v>
      </c>
      <c r="H15" s="5">
        <f t="shared" si="0"/>
        <v>51.3</v>
      </c>
      <c r="I15" s="5">
        <v>37.82</v>
      </c>
      <c r="J15" s="5">
        <f t="shared" si="4"/>
        <v>37.82</v>
      </c>
      <c r="K15" s="33">
        <v>10</v>
      </c>
      <c r="L15" s="5">
        <f t="shared" si="1"/>
        <v>47.82</v>
      </c>
      <c r="M15" s="5">
        <f t="shared" si="2"/>
        <v>99.12</v>
      </c>
      <c r="N15" s="5">
        <f t="shared" si="5"/>
        <v>79.12</v>
      </c>
      <c r="O15" s="33"/>
    </row>
    <row r="16" spans="1:15" ht="12.75">
      <c r="A16" s="4">
        <v>5513</v>
      </c>
      <c r="B16" s="1" t="s">
        <v>32</v>
      </c>
      <c r="C16" s="1" t="s">
        <v>39</v>
      </c>
      <c r="D16" s="1" t="s">
        <v>11</v>
      </c>
      <c r="E16" s="5">
        <v>36.81</v>
      </c>
      <c r="F16" s="5">
        <f t="shared" si="3"/>
        <v>36.81</v>
      </c>
      <c r="G16" s="33">
        <v>10</v>
      </c>
      <c r="H16" s="5">
        <f t="shared" si="0"/>
        <v>46.81</v>
      </c>
      <c r="I16" s="5">
        <v>30.37</v>
      </c>
      <c r="J16" s="5">
        <f t="shared" si="4"/>
        <v>30.37</v>
      </c>
      <c r="K16" s="33">
        <v>0</v>
      </c>
      <c r="L16" s="5">
        <f t="shared" si="1"/>
        <v>30.37</v>
      </c>
      <c r="M16" s="5">
        <f t="shared" si="2"/>
        <v>77.18</v>
      </c>
      <c r="N16" s="5">
        <f t="shared" si="5"/>
        <v>67.18</v>
      </c>
      <c r="O16" s="33"/>
    </row>
    <row r="17" spans="1:15" ht="12.75">
      <c r="A17" s="4">
        <v>5514</v>
      </c>
      <c r="B17" s="1" t="s">
        <v>97</v>
      </c>
      <c r="C17" s="1" t="s">
        <v>98</v>
      </c>
      <c r="D17" s="1" t="s">
        <v>12</v>
      </c>
      <c r="E17" s="5"/>
      <c r="F17" s="5">
        <f t="shared" si="3"/>
        <v>0</v>
      </c>
      <c r="G17" s="33">
        <v>120</v>
      </c>
      <c r="H17" s="5">
        <f t="shared" si="0"/>
        <v>120</v>
      </c>
      <c r="I17" s="5">
        <v>35.45</v>
      </c>
      <c r="J17" s="5">
        <f t="shared" si="4"/>
        <v>35.45</v>
      </c>
      <c r="K17" s="33">
        <v>0</v>
      </c>
      <c r="L17" s="5">
        <f t="shared" si="1"/>
        <v>35.45</v>
      </c>
      <c r="M17" s="5">
        <f t="shared" si="2"/>
        <v>155.45</v>
      </c>
      <c r="N17" s="5">
        <f t="shared" si="5"/>
        <v>35.45</v>
      </c>
      <c r="O17" s="33"/>
    </row>
    <row r="18" spans="1:15" ht="12.75">
      <c r="A18" s="4">
        <v>5515</v>
      </c>
      <c r="B18" t="s">
        <v>38</v>
      </c>
      <c r="C18" t="s">
        <v>175</v>
      </c>
      <c r="D18" s="1" t="s">
        <v>138</v>
      </c>
      <c r="E18" s="5">
        <v>47.83</v>
      </c>
      <c r="F18" s="5">
        <f t="shared" si="3"/>
        <v>47.83</v>
      </c>
      <c r="G18" s="33">
        <v>15</v>
      </c>
      <c r="H18" s="5">
        <f t="shared" si="0"/>
        <v>62.83</v>
      </c>
      <c r="I18" s="5"/>
      <c r="J18" s="5">
        <f t="shared" si="4"/>
        <v>0</v>
      </c>
      <c r="K18" s="33">
        <v>100</v>
      </c>
      <c r="L18" s="5">
        <f t="shared" si="1"/>
        <v>100</v>
      </c>
      <c r="M18" s="5">
        <f t="shared" si="2"/>
        <v>162.82999999999998</v>
      </c>
      <c r="N18" s="5">
        <f t="shared" si="5"/>
        <v>47.83</v>
      </c>
      <c r="O18" s="33"/>
    </row>
    <row r="19" spans="1:15" ht="12.75">
      <c r="A19" s="4">
        <v>5516</v>
      </c>
      <c r="B19" s="1" t="s">
        <v>65</v>
      </c>
      <c r="C19" s="1" t="s">
        <v>183</v>
      </c>
      <c r="D19" s="1" t="s">
        <v>112</v>
      </c>
      <c r="E19" s="5">
        <v>46.58</v>
      </c>
      <c r="F19" s="5">
        <f t="shared" si="3"/>
        <v>46.58</v>
      </c>
      <c r="G19" s="33">
        <v>0</v>
      </c>
      <c r="H19" s="5">
        <f t="shared" si="0"/>
        <v>46.58</v>
      </c>
      <c r="I19" s="5">
        <v>41.25</v>
      </c>
      <c r="J19" s="5">
        <f t="shared" si="4"/>
        <v>41.25</v>
      </c>
      <c r="K19" s="33">
        <v>0</v>
      </c>
      <c r="L19" s="5">
        <f t="shared" si="1"/>
        <v>41.25</v>
      </c>
      <c r="M19" s="5">
        <f t="shared" si="2"/>
        <v>87.83</v>
      </c>
      <c r="N19" s="5">
        <f t="shared" si="5"/>
        <v>87.83</v>
      </c>
      <c r="O19" s="33"/>
    </row>
    <row r="20" spans="1:14" ht="12.75">
      <c r="A20" s="4">
        <v>5517</v>
      </c>
      <c r="B20" s="1" t="s">
        <v>70</v>
      </c>
      <c r="C20" s="1" t="s">
        <v>99</v>
      </c>
      <c r="D20" s="1" t="s">
        <v>113</v>
      </c>
      <c r="E20" s="5">
        <v>39.24</v>
      </c>
      <c r="F20" s="5">
        <f t="shared" si="3"/>
        <v>39.24</v>
      </c>
      <c r="G20" s="33">
        <v>0</v>
      </c>
      <c r="H20" s="5">
        <f t="shared" si="0"/>
        <v>39.24</v>
      </c>
      <c r="I20" s="5">
        <v>32.81</v>
      </c>
      <c r="J20" s="5">
        <f t="shared" si="4"/>
        <v>32.81</v>
      </c>
      <c r="K20" s="33">
        <v>0</v>
      </c>
      <c r="L20" s="5">
        <f t="shared" si="1"/>
        <v>32.81</v>
      </c>
      <c r="M20" s="5">
        <f t="shared" si="2"/>
        <v>72.05000000000001</v>
      </c>
      <c r="N20" s="5">
        <f t="shared" si="5"/>
        <v>72.05000000000001</v>
      </c>
    </row>
    <row r="21" spans="1:14" ht="12.75">
      <c r="A21" s="4">
        <v>5518</v>
      </c>
      <c r="B21" s="1" t="s">
        <v>126</v>
      </c>
      <c r="C21" s="1" t="s">
        <v>139</v>
      </c>
      <c r="D21" s="1" t="s">
        <v>114</v>
      </c>
      <c r="E21" s="5">
        <v>33.37</v>
      </c>
      <c r="F21" s="5">
        <f t="shared" si="3"/>
        <v>33.37</v>
      </c>
      <c r="G21" s="33">
        <v>10</v>
      </c>
      <c r="H21" s="5">
        <f t="shared" si="0"/>
        <v>43.37</v>
      </c>
      <c r="I21" s="5">
        <v>27.28</v>
      </c>
      <c r="J21" s="5">
        <f t="shared" si="4"/>
        <v>27.28</v>
      </c>
      <c r="K21" s="33">
        <v>5</v>
      </c>
      <c r="L21" s="5">
        <f t="shared" si="1"/>
        <v>32.28</v>
      </c>
      <c r="M21" s="5">
        <f t="shared" si="2"/>
        <v>75.65</v>
      </c>
      <c r="N21" s="5">
        <f t="shared" si="5"/>
        <v>60.65</v>
      </c>
    </row>
    <row r="22" spans="1:14" ht="12.75">
      <c r="A22" s="4">
        <v>5519</v>
      </c>
      <c r="B22" s="1" t="s">
        <v>227</v>
      </c>
      <c r="C22" s="1" t="s">
        <v>228</v>
      </c>
      <c r="D22" s="1" t="s">
        <v>12</v>
      </c>
      <c r="E22" s="5"/>
      <c r="F22" s="5">
        <f t="shared" si="3"/>
        <v>0</v>
      </c>
      <c r="G22" s="33">
        <v>120</v>
      </c>
      <c r="H22" s="5">
        <f t="shared" si="0"/>
        <v>120</v>
      </c>
      <c r="I22" s="5">
        <v>37.07</v>
      </c>
      <c r="J22" s="5">
        <f t="shared" si="4"/>
        <v>37.07</v>
      </c>
      <c r="K22" s="33">
        <v>5</v>
      </c>
      <c r="L22" s="5">
        <f t="shared" si="1"/>
        <v>42.07</v>
      </c>
      <c r="M22" s="5">
        <f t="shared" si="2"/>
        <v>162.07</v>
      </c>
      <c r="N22" s="5">
        <f t="shared" si="5"/>
        <v>37.07</v>
      </c>
    </row>
    <row r="23" spans="1:14" ht="12.75">
      <c r="A23" s="4">
        <v>5520</v>
      </c>
      <c r="B23" s="1" t="s">
        <v>14</v>
      </c>
      <c r="C23" s="1" t="s">
        <v>167</v>
      </c>
      <c r="D23" s="1" t="s">
        <v>113</v>
      </c>
      <c r="E23" s="5">
        <v>54.87</v>
      </c>
      <c r="F23" s="5">
        <f t="shared" si="3"/>
        <v>54.87</v>
      </c>
      <c r="G23" s="33">
        <v>10</v>
      </c>
      <c r="H23" s="5">
        <f t="shared" si="0"/>
        <v>64.87</v>
      </c>
      <c r="I23" s="5"/>
      <c r="J23" s="5">
        <f t="shared" si="4"/>
        <v>0</v>
      </c>
      <c r="K23" s="33">
        <v>100</v>
      </c>
      <c r="L23" s="5">
        <f t="shared" si="1"/>
        <v>100</v>
      </c>
      <c r="M23" s="5">
        <f t="shared" si="2"/>
        <v>164.87</v>
      </c>
      <c r="N23" s="5">
        <f t="shared" si="5"/>
        <v>54.87</v>
      </c>
    </row>
    <row r="24" spans="1:14" ht="12.75">
      <c r="A24" s="44">
        <v>5521</v>
      </c>
      <c r="B24" t="s">
        <v>33</v>
      </c>
      <c r="C24" t="s">
        <v>164</v>
      </c>
      <c r="D24" s="1" t="s">
        <v>111</v>
      </c>
      <c r="E24" s="5">
        <v>40.39</v>
      </c>
      <c r="F24" s="5">
        <f t="shared" si="3"/>
        <v>40.39</v>
      </c>
      <c r="G24" s="33">
        <v>15</v>
      </c>
      <c r="H24" s="5">
        <f t="shared" si="0"/>
        <v>55.39</v>
      </c>
      <c r="I24" s="5">
        <v>31.48</v>
      </c>
      <c r="J24" s="5">
        <f t="shared" si="4"/>
        <v>31.48</v>
      </c>
      <c r="K24" s="33">
        <v>0</v>
      </c>
      <c r="L24" s="5">
        <f t="shared" si="1"/>
        <v>31.48</v>
      </c>
      <c r="M24" s="5">
        <f t="shared" si="2"/>
        <v>86.87</v>
      </c>
      <c r="N24" s="5">
        <f t="shared" si="5"/>
        <v>71.87</v>
      </c>
    </row>
    <row r="25" spans="1:14" ht="12.75">
      <c r="A25" s="4">
        <v>5522</v>
      </c>
      <c r="B25" s="1" t="s">
        <v>192</v>
      </c>
      <c r="C25" s="1" t="s">
        <v>193</v>
      </c>
      <c r="E25" s="5">
        <v>36.8</v>
      </c>
      <c r="F25" s="5">
        <f t="shared" si="3"/>
        <v>36.8</v>
      </c>
      <c r="G25" s="33">
        <v>5</v>
      </c>
      <c r="H25" s="5">
        <f t="shared" si="0"/>
        <v>41.8</v>
      </c>
      <c r="I25" s="5">
        <v>30.77</v>
      </c>
      <c r="J25" s="5">
        <f t="shared" si="4"/>
        <v>30.77</v>
      </c>
      <c r="K25" s="33">
        <v>5</v>
      </c>
      <c r="L25" s="5">
        <f t="shared" si="1"/>
        <v>35.769999999999996</v>
      </c>
      <c r="M25" s="5">
        <f t="shared" si="2"/>
        <v>77.57</v>
      </c>
      <c r="N25" s="5">
        <f t="shared" si="5"/>
        <v>67.57</v>
      </c>
    </row>
  </sheetData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3" ySplit="3" topLeftCell="D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37" sqref="F37"/>
    </sheetView>
  </sheetViews>
  <sheetFormatPr defaultColWidth="9.00390625" defaultRowHeight="12.75"/>
  <cols>
    <col min="1" max="1" width="11.875" style="0" customWidth="1"/>
    <col min="2" max="2" width="22.125" style="0" bestFit="1" customWidth="1"/>
    <col min="3" max="3" width="30.375" style="0" bestFit="1" customWidth="1"/>
    <col min="4" max="4" width="15.00390625" style="0" bestFit="1" customWidth="1"/>
  </cols>
  <sheetData>
    <row r="1" spans="4:15" ht="12.75">
      <c r="D1" s="1"/>
      <c r="E1" s="59" t="s">
        <v>20</v>
      </c>
      <c r="F1" s="59"/>
      <c r="G1" s="59"/>
      <c r="H1" s="59"/>
      <c r="I1" s="59" t="s">
        <v>21</v>
      </c>
      <c r="J1" s="61"/>
      <c r="K1" s="61"/>
      <c r="L1" s="61"/>
      <c r="M1" s="32"/>
      <c r="N1" s="32"/>
      <c r="O1" s="32"/>
    </row>
    <row r="2" spans="4:14" ht="12.75">
      <c r="D2" s="1"/>
      <c r="E2" s="32" t="s">
        <v>108</v>
      </c>
      <c r="F2" s="57">
        <v>0</v>
      </c>
      <c r="G2" s="32" t="s">
        <v>109</v>
      </c>
      <c r="H2" s="57">
        <v>120</v>
      </c>
      <c r="I2" s="32" t="s">
        <v>108</v>
      </c>
      <c r="J2" s="56">
        <v>0</v>
      </c>
      <c r="K2" s="58" t="s">
        <v>109</v>
      </c>
      <c r="L2" s="56">
        <v>100</v>
      </c>
      <c r="N2" s="56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16</v>
      </c>
      <c r="F3" s="2" t="s">
        <v>22</v>
      </c>
      <c r="G3" s="3" t="s">
        <v>17</v>
      </c>
      <c r="H3" s="2" t="s">
        <v>18</v>
      </c>
      <c r="I3" s="3" t="s">
        <v>16</v>
      </c>
      <c r="J3" s="2" t="s">
        <v>22</v>
      </c>
      <c r="K3" s="3" t="s">
        <v>17</v>
      </c>
      <c r="L3" s="2" t="s">
        <v>18</v>
      </c>
      <c r="M3" s="2" t="s">
        <v>56</v>
      </c>
      <c r="N3" s="2" t="s">
        <v>61</v>
      </c>
      <c r="O3" s="2" t="s">
        <v>19</v>
      </c>
    </row>
    <row r="4" spans="1:15" ht="12.75">
      <c r="A4" s="4">
        <v>4001</v>
      </c>
      <c r="B4" s="1" t="s">
        <v>194</v>
      </c>
      <c r="C4" s="1" t="s">
        <v>195</v>
      </c>
      <c r="D4" s="1" t="s">
        <v>210</v>
      </c>
      <c r="E4" s="5">
        <v>54.14</v>
      </c>
      <c r="F4" s="5">
        <f>IF(E4=0,0,IF(E4&gt;$H$2,120,IF(E4&lt;$F$2,0,IF($H$2&gt;E4&gt;$F$2,E4-$F$2))))</f>
        <v>54.14</v>
      </c>
      <c r="G4" s="33">
        <v>10</v>
      </c>
      <c r="H4" s="5">
        <f aca="true" t="shared" si="0" ref="H4:H36">SUM(F4:G4)</f>
        <v>64.14</v>
      </c>
      <c r="I4" s="5">
        <v>49.51</v>
      </c>
      <c r="J4" s="5">
        <f>IF(I4=0,0,IF(I4&gt;$L$2,100,IF(I4&lt;$J$2,0,IF($L$2&gt;I4&gt;$J$2,I4-$J$2))))</f>
        <v>49.51</v>
      </c>
      <c r="K4" s="33">
        <v>10</v>
      </c>
      <c r="L4" s="5">
        <f aca="true" t="shared" si="1" ref="L4:L36">SUM(J4:K4)</f>
        <v>59.51</v>
      </c>
      <c r="M4" s="5">
        <f aca="true" t="shared" si="2" ref="M4:M36">SUM(H4,L4)</f>
        <v>123.65</v>
      </c>
      <c r="N4" s="5">
        <f>SUM(E4,I4)</f>
        <v>103.65</v>
      </c>
      <c r="O4" s="34"/>
    </row>
    <row r="5" spans="1:15" ht="12.75">
      <c r="A5" s="4">
        <v>4002</v>
      </c>
      <c r="B5" s="1" t="s">
        <v>27</v>
      </c>
      <c r="C5" s="1" t="s">
        <v>179</v>
      </c>
      <c r="D5" s="1" t="s">
        <v>218</v>
      </c>
      <c r="E5" s="5">
        <v>41.99</v>
      </c>
      <c r="F5" s="5">
        <f aca="true" t="shared" si="3" ref="F5:F36">IF(E5=0,0,IF(E5&gt;$H$2,120,IF(E5&lt;$F$2,0,IF($H$2&gt;E5&gt;$F$2,E5-$F$2))))</f>
        <v>41.99</v>
      </c>
      <c r="G5" s="33">
        <v>5</v>
      </c>
      <c r="H5" s="5">
        <f t="shared" si="0"/>
        <v>46.99</v>
      </c>
      <c r="I5" s="5">
        <v>32.76</v>
      </c>
      <c r="J5" s="5">
        <f aca="true" t="shared" si="4" ref="J5:J36">IF(I5=0,0,IF(I5&gt;$L$2,100,IF(I5&lt;$J$2,0,IF($L$2&gt;I5&gt;$J$2,I5-$J$2))))</f>
        <v>32.76</v>
      </c>
      <c r="K5" s="33">
        <v>0</v>
      </c>
      <c r="L5" s="5">
        <f t="shared" si="1"/>
        <v>32.76</v>
      </c>
      <c r="M5" s="5">
        <f t="shared" si="2"/>
        <v>79.75</v>
      </c>
      <c r="N5" s="5">
        <f aca="true" t="shared" si="5" ref="N5:N36">SUM(E5,I5)</f>
        <v>74.75</v>
      </c>
      <c r="O5" s="34"/>
    </row>
    <row r="6" spans="1:15" ht="12.75">
      <c r="A6" s="4">
        <v>4003</v>
      </c>
      <c r="B6" s="1" t="s">
        <v>170</v>
      </c>
      <c r="C6" s="1" t="s">
        <v>85</v>
      </c>
      <c r="D6" s="1" t="s">
        <v>208</v>
      </c>
      <c r="E6" s="5">
        <v>43.81</v>
      </c>
      <c r="F6" s="5">
        <f t="shared" si="3"/>
        <v>43.81</v>
      </c>
      <c r="G6" s="33">
        <v>5</v>
      </c>
      <c r="H6" s="5">
        <f t="shared" si="0"/>
        <v>48.81</v>
      </c>
      <c r="I6" s="5">
        <v>30.06</v>
      </c>
      <c r="J6" s="5">
        <f t="shared" si="4"/>
        <v>30.06</v>
      </c>
      <c r="K6" s="33">
        <v>0</v>
      </c>
      <c r="L6" s="5">
        <f t="shared" si="1"/>
        <v>30.06</v>
      </c>
      <c r="M6" s="5">
        <f t="shared" si="2"/>
        <v>78.87</v>
      </c>
      <c r="N6" s="5">
        <f t="shared" si="5"/>
        <v>73.87</v>
      </c>
      <c r="O6" s="34"/>
    </row>
    <row r="7" spans="1:15" ht="12.75">
      <c r="A7" s="4">
        <v>4004</v>
      </c>
      <c r="B7" s="1" t="s">
        <v>229</v>
      </c>
      <c r="C7" s="1" t="s">
        <v>230</v>
      </c>
      <c r="D7" s="1" t="s">
        <v>12</v>
      </c>
      <c r="E7" s="5"/>
      <c r="F7" s="5">
        <f t="shared" si="3"/>
        <v>0</v>
      </c>
      <c r="G7" s="33">
        <v>120</v>
      </c>
      <c r="H7" s="5">
        <f t="shared" si="0"/>
        <v>120</v>
      </c>
      <c r="I7" s="5">
        <v>53.79</v>
      </c>
      <c r="J7" s="5">
        <f t="shared" si="4"/>
        <v>53.79</v>
      </c>
      <c r="K7" s="33">
        <v>15</v>
      </c>
      <c r="L7" s="5">
        <f t="shared" si="1"/>
        <v>68.78999999999999</v>
      </c>
      <c r="M7" s="5">
        <f t="shared" si="2"/>
        <v>188.79</v>
      </c>
      <c r="N7" s="5">
        <f t="shared" si="5"/>
        <v>53.79</v>
      </c>
      <c r="O7" s="34"/>
    </row>
    <row r="8" spans="1:15" ht="12.75">
      <c r="A8" s="4">
        <v>4005</v>
      </c>
      <c r="B8" s="1" t="s">
        <v>89</v>
      </c>
      <c r="C8" s="1" t="s">
        <v>90</v>
      </c>
      <c r="D8" s="1" t="s">
        <v>29</v>
      </c>
      <c r="E8" s="5">
        <v>36.39</v>
      </c>
      <c r="F8" s="5">
        <f t="shared" si="3"/>
        <v>36.39</v>
      </c>
      <c r="G8" s="33">
        <v>5</v>
      </c>
      <c r="H8" s="5">
        <f t="shared" si="0"/>
        <v>41.39</v>
      </c>
      <c r="I8" s="5">
        <v>27.92</v>
      </c>
      <c r="J8" s="5">
        <f t="shared" si="4"/>
        <v>27.92</v>
      </c>
      <c r="K8" s="33">
        <v>5</v>
      </c>
      <c r="L8" s="5">
        <f t="shared" si="1"/>
        <v>32.92</v>
      </c>
      <c r="M8" s="5">
        <f t="shared" si="2"/>
        <v>74.31</v>
      </c>
      <c r="N8" s="5">
        <f t="shared" si="5"/>
        <v>64.31</v>
      </c>
      <c r="O8" s="34"/>
    </row>
    <row r="9" spans="1:15" ht="12.75">
      <c r="A9" s="4">
        <v>4006</v>
      </c>
      <c r="B9" t="s">
        <v>86</v>
      </c>
      <c r="C9" t="s">
        <v>87</v>
      </c>
      <c r="D9" s="1" t="s">
        <v>13</v>
      </c>
      <c r="E9" s="5">
        <v>36.19</v>
      </c>
      <c r="F9" s="5">
        <f t="shared" si="3"/>
        <v>36.19</v>
      </c>
      <c r="G9" s="33">
        <v>5</v>
      </c>
      <c r="H9" s="5">
        <f t="shared" si="0"/>
        <v>41.19</v>
      </c>
      <c r="I9" s="5"/>
      <c r="J9" s="5">
        <f t="shared" si="4"/>
        <v>0</v>
      </c>
      <c r="K9" s="33">
        <v>100</v>
      </c>
      <c r="L9" s="5">
        <f t="shared" si="1"/>
        <v>100</v>
      </c>
      <c r="M9" s="5">
        <f t="shared" si="2"/>
        <v>141.19</v>
      </c>
      <c r="N9" s="5">
        <f t="shared" si="5"/>
        <v>36.19</v>
      </c>
      <c r="O9" s="34"/>
    </row>
    <row r="10" spans="1:15" ht="12.75">
      <c r="A10" s="4">
        <v>4007</v>
      </c>
      <c r="B10" t="s">
        <v>38</v>
      </c>
      <c r="C10" t="s">
        <v>182</v>
      </c>
      <c r="D10" s="1" t="s">
        <v>211</v>
      </c>
      <c r="E10" s="5">
        <v>41.86</v>
      </c>
      <c r="F10" s="5">
        <f t="shared" si="3"/>
        <v>41.86</v>
      </c>
      <c r="G10" s="33">
        <v>10</v>
      </c>
      <c r="H10" s="5">
        <f t="shared" si="0"/>
        <v>51.86</v>
      </c>
      <c r="I10" s="5"/>
      <c r="J10" s="5">
        <f t="shared" si="4"/>
        <v>0</v>
      </c>
      <c r="K10" s="33">
        <v>100</v>
      </c>
      <c r="L10" s="5">
        <f t="shared" si="1"/>
        <v>100</v>
      </c>
      <c r="M10" s="5">
        <f t="shared" si="2"/>
        <v>151.86</v>
      </c>
      <c r="N10" s="5">
        <f t="shared" si="5"/>
        <v>41.86</v>
      </c>
      <c r="O10" s="34"/>
    </row>
    <row r="11" spans="1:15" ht="12.75">
      <c r="A11" s="4">
        <v>4008</v>
      </c>
      <c r="B11" s="1" t="s">
        <v>54</v>
      </c>
      <c r="C11" s="1" t="s">
        <v>78</v>
      </c>
      <c r="D11" s="1" t="s">
        <v>37</v>
      </c>
      <c r="E11" s="5"/>
      <c r="F11" s="5">
        <f t="shared" si="3"/>
        <v>0</v>
      </c>
      <c r="G11" s="33">
        <v>120</v>
      </c>
      <c r="H11" s="5">
        <f t="shared" si="0"/>
        <v>120</v>
      </c>
      <c r="I11" s="5">
        <v>30.41</v>
      </c>
      <c r="J11" s="5">
        <f t="shared" si="4"/>
        <v>30.41</v>
      </c>
      <c r="K11" s="33">
        <v>5</v>
      </c>
      <c r="L11" s="5">
        <f t="shared" si="1"/>
        <v>35.41</v>
      </c>
      <c r="M11" s="5">
        <f t="shared" si="2"/>
        <v>155.41</v>
      </c>
      <c r="N11" s="5">
        <f t="shared" si="5"/>
        <v>30.41</v>
      </c>
      <c r="O11" s="34"/>
    </row>
    <row r="12" spans="1:15" ht="12.75">
      <c r="A12" s="4">
        <v>4009</v>
      </c>
      <c r="B12" s="1" t="s">
        <v>32</v>
      </c>
      <c r="C12" s="1" t="s">
        <v>173</v>
      </c>
      <c r="D12" s="1" t="s">
        <v>138</v>
      </c>
      <c r="E12" s="5">
        <v>35.83</v>
      </c>
      <c r="F12" s="5">
        <f t="shared" si="3"/>
        <v>35.83</v>
      </c>
      <c r="G12" s="33">
        <v>5</v>
      </c>
      <c r="H12" s="5">
        <f t="shared" si="0"/>
        <v>40.83</v>
      </c>
      <c r="I12" s="5">
        <v>30.32</v>
      </c>
      <c r="J12" s="5">
        <f t="shared" si="4"/>
        <v>30.32</v>
      </c>
      <c r="K12" s="33">
        <v>0</v>
      </c>
      <c r="L12" s="5">
        <f t="shared" si="1"/>
        <v>30.32</v>
      </c>
      <c r="M12" s="5">
        <f t="shared" si="2"/>
        <v>71.15</v>
      </c>
      <c r="N12" s="5">
        <f t="shared" si="5"/>
        <v>66.15</v>
      </c>
      <c r="O12" s="34"/>
    </row>
    <row r="13" spans="1:15" ht="12.75">
      <c r="A13" s="4">
        <v>4010</v>
      </c>
      <c r="B13" s="1" t="s">
        <v>231</v>
      </c>
      <c r="C13" s="1" t="s">
        <v>232</v>
      </c>
      <c r="D13" s="1" t="s">
        <v>12</v>
      </c>
      <c r="E13" s="5">
        <v>47.92</v>
      </c>
      <c r="F13" s="5">
        <f t="shared" si="3"/>
        <v>47.92</v>
      </c>
      <c r="G13" s="33">
        <v>0</v>
      </c>
      <c r="H13" s="5">
        <f t="shared" si="0"/>
        <v>47.92</v>
      </c>
      <c r="I13" s="5">
        <v>50.66</v>
      </c>
      <c r="J13" s="5">
        <f t="shared" si="4"/>
        <v>50.66</v>
      </c>
      <c r="K13" s="33">
        <v>10</v>
      </c>
      <c r="L13" s="5">
        <f t="shared" si="1"/>
        <v>60.66</v>
      </c>
      <c r="M13" s="5">
        <f t="shared" si="2"/>
        <v>108.58</v>
      </c>
      <c r="N13" s="5">
        <f t="shared" si="5"/>
        <v>98.58</v>
      </c>
      <c r="O13" s="34"/>
    </row>
    <row r="14" spans="1:15" ht="12.75">
      <c r="A14" s="4">
        <v>4011</v>
      </c>
      <c r="B14" s="1" t="s">
        <v>30</v>
      </c>
      <c r="C14" s="1" t="s">
        <v>31</v>
      </c>
      <c r="D14" s="1" t="s">
        <v>37</v>
      </c>
      <c r="E14" s="5">
        <v>35.51</v>
      </c>
      <c r="F14" s="5">
        <f t="shared" si="3"/>
        <v>35.51</v>
      </c>
      <c r="G14" s="33">
        <v>0</v>
      </c>
      <c r="H14" s="5">
        <f t="shared" si="0"/>
        <v>35.51</v>
      </c>
      <c r="I14" s="5">
        <v>30.38</v>
      </c>
      <c r="J14" s="5">
        <f t="shared" si="4"/>
        <v>30.38</v>
      </c>
      <c r="K14" s="33">
        <v>0</v>
      </c>
      <c r="L14" s="5">
        <f t="shared" si="1"/>
        <v>30.38</v>
      </c>
      <c r="M14" s="5">
        <f t="shared" si="2"/>
        <v>65.89</v>
      </c>
      <c r="N14" s="5">
        <f t="shared" si="5"/>
        <v>65.89</v>
      </c>
      <c r="O14" s="34"/>
    </row>
    <row r="15" spans="1:15" ht="12.75">
      <c r="A15" s="4">
        <v>4012</v>
      </c>
      <c r="B15" s="1" t="s">
        <v>131</v>
      </c>
      <c r="C15" s="1" t="s">
        <v>132</v>
      </c>
      <c r="D15" s="1" t="s">
        <v>226</v>
      </c>
      <c r="E15" s="5"/>
      <c r="F15" s="5">
        <f t="shared" si="3"/>
        <v>0</v>
      </c>
      <c r="G15" s="33">
        <v>120</v>
      </c>
      <c r="H15" s="5">
        <f t="shared" si="0"/>
        <v>120</v>
      </c>
      <c r="I15" s="5">
        <v>48</v>
      </c>
      <c r="J15" s="5">
        <f t="shared" si="4"/>
        <v>48</v>
      </c>
      <c r="K15" s="33">
        <v>10</v>
      </c>
      <c r="L15" s="5">
        <f t="shared" si="1"/>
        <v>58</v>
      </c>
      <c r="M15" s="5">
        <f t="shared" si="2"/>
        <v>178</v>
      </c>
      <c r="N15" s="5">
        <f t="shared" si="5"/>
        <v>48</v>
      </c>
      <c r="O15" s="34"/>
    </row>
    <row r="16" spans="1:15" ht="12.75">
      <c r="A16" s="4">
        <v>4013</v>
      </c>
      <c r="B16" s="1" t="s">
        <v>204</v>
      </c>
      <c r="C16" s="1" t="s">
        <v>205</v>
      </c>
      <c r="D16" s="1" t="s">
        <v>212</v>
      </c>
      <c r="E16" s="5"/>
      <c r="F16" s="5">
        <f t="shared" si="3"/>
        <v>0</v>
      </c>
      <c r="G16" s="33">
        <v>120</v>
      </c>
      <c r="H16" s="5">
        <f t="shared" si="0"/>
        <v>120</v>
      </c>
      <c r="I16" s="5"/>
      <c r="J16" s="5">
        <f t="shared" si="4"/>
        <v>0</v>
      </c>
      <c r="K16" s="33">
        <v>100</v>
      </c>
      <c r="L16" s="5">
        <f t="shared" si="1"/>
        <v>100</v>
      </c>
      <c r="M16" s="5">
        <f t="shared" si="2"/>
        <v>220</v>
      </c>
      <c r="N16" s="5">
        <f t="shared" si="5"/>
        <v>0</v>
      </c>
      <c r="O16" s="34"/>
    </row>
    <row r="17" spans="1:15" ht="12.75">
      <c r="A17" s="4">
        <v>4014</v>
      </c>
      <c r="B17" s="1" t="s">
        <v>126</v>
      </c>
      <c r="C17" s="1" t="s">
        <v>127</v>
      </c>
      <c r="D17" s="1" t="s">
        <v>53</v>
      </c>
      <c r="E17" s="5">
        <v>36.41</v>
      </c>
      <c r="F17" s="5">
        <f t="shared" si="3"/>
        <v>36.41</v>
      </c>
      <c r="G17" s="33">
        <v>0</v>
      </c>
      <c r="H17" s="5">
        <f t="shared" si="0"/>
        <v>36.41</v>
      </c>
      <c r="I17" s="5">
        <v>29.39</v>
      </c>
      <c r="J17" s="5">
        <f t="shared" si="4"/>
        <v>29.39</v>
      </c>
      <c r="K17" s="33">
        <v>0</v>
      </c>
      <c r="L17" s="5">
        <f t="shared" si="1"/>
        <v>29.39</v>
      </c>
      <c r="M17" s="5">
        <f t="shared" si="2"/>
        <v>65.8</v>
      </c>
      <c r="N17" s="5">
        <f t="shared" si="5"/>
        <v>65.8</v>
      </c>
      <c r="O17" s="34"/>
    </row>
    <row r="18" spans="1:15" ht="12.75">
      <c r="A18" s="4">
        <v>4015</v>
      </c>
      <c r="B18" s="1" t="s">
        <v>227</v>
      </c>
      <c r="C18" s="1" t="s">
        <v>233</v>
      </c>
      <c r="D18" s="1" t="s">
        <v>12</v>
      </c>
      <c r="E18" s="5">
        <v>56.16</v>
      </c>
      <c r="F18" s="5">
        <f t="shared" si="3"/>
        <v>56.16</v>
      </c>
      <c r="G18" s="33">
        <v>0</v>
      </c>
      <c r="H18" s="5">
        <f t="shared" si="0"/>
        <v>56.16</v>
      </c>
      <c r="I18" s="5">
        <v>47.61</v>
      </c>
      <c r="J18" s="5">
        <f t="shared" si="4"/>
        <v>47.61</v>
      </c>
      <c r="K18" s="33">
        <v>5</v>
      </c>
      <c r="L18" s="5">
        <f t="shared" si="1"/>
        <v>52.61</v>
      </c>
      <c r="M18" s="5">
        <f t="shared" si="2"/>
        <v>108.77</v>
      </c>
      <c r="N18" s="5">
        <f t="shared" si="5"/>
        <v>103.77</v>
      </c>
      <c r="O18" s="34"/>
    </row>
    <row r="19" spans="1:15" ht="12.75">
      <c r="A19" s="4">
        <v>4016</v>
      </c>
      <c r="B19" s="1" t="s">
        <v>194</v>
      </c>
      <c r="C19" s="1" t="s">
        <v>187</v>
      </c>
      <c r="D19" s="1" t="s">
        <v>217</v>
      </c>
      <c r="E19" s="5">
        <v>38.34</v>
      </c>
      <c r="F19" s="5">
        <f t="shared" si="3"/>
        <v>38.34</v>
      </c>
      <c r="G19" s="33">
        <v>0</v>
      </c>
      <c r="H19" s="5">
        <f t="shared" si="0"/>
        <v>38.34</v>
      </c>
      <c r="I19" s="5">
        <v>32.67</v>
      </c>
      <c r="J19" s="5">
        <f t="shared" si="4"/>
        <v>32.67</v>
      </c>
      <c r="K19" s="33">
        <v>0</v>
      </c>
      <c r="L19" s="5">
        <f t="shared" si="1"/>
        <v>32.67</v>
      </c>
      <c r="M19" s="5">
        <f t="shared" si="2"/>
        <v>71.01</v>
      </c>
      <c r="N19" s="5">
        <f t="shared" si="5"/>
        <v>71.01</v>
      </c>
      <c r="O19" s="34"/>
    </row>
    <row r="20" spans="1:15" ht="12.75">
      <c r="A20" s="4">
        <v>4017</v>
      </c>
      <c r="B20" s="1" t="s">
        <v>79</v>
      </c>
      <c r="C20" s="1" t="s">
        <v>80</v>
      </c>
      <c r="D20" s="1" t="s">
        <v>209</v>
      </c>
      <c r="E20" s="5"/>
      <c r="F20" s="5">
        <f t="shared" si="3"/>
        <v>0</v>
      </c>
      <c r="G20" s="33">
        <v>120</v>
      </c>
      <c r="H20" s="5">
        <f t="shared" si="0"/>
        <v>120</v>
      </c>
      <c r="I20" s="5">
        <v>45.77</v>
      </c>
      <c r="J20" s="5">
        <f t="shared" si="4"/>
        <v>45.77</v>
      </c>
      <c r="K20" s="33">
        <v>0</v>
      </c>
      <c r="L20" s="5">
        <f t="shared" si="1"/>
        <v>45.77</v>
      </c>
      <c r="M20" s="5">
        <f t="shared" si="2"/>
        <v>165.77</v>
      </c>
      <c r="N20" s="5">
        <f t="shared" si="5"/>
        <v>45.77</v>
      </c>
      <c r="O20" s="34"/>
    </row>
    <row r="21" spans="1:15" ht="12.75">
      <c r="A21" s="4">
        <v>4018</v>
      </c>
      <c r="B21" s="1" t="s">
        <v>35</v>
      </c>
      <c r="C21" s="1" t="s">
        <v>81</v>
      </c>
      <c r="D21" s="1" t="s">
        <v>217</v>
      </c>
      <c r="E21" s="5">
        <v>37.7</v>
      </c>
      <c r="F21" s="5">
        <f t="shared" si="3"/>
        <v>37.7</v>
      </c>
      <c r="G21" s="33">
        <v>0</v>
      </c>
      <c r="H21" s="5">
        <f t="shared" si="0"/>
        <v>37.7</v>
      </c>
      <c r="I21" s="5"/>
      <c r="J21" s="5">
        <f t="shared" si="4"/>
        <v>0</v>
      </c>
      <c r="K21" s="33">
        <v>100</v>
      </c>
      <c r="L21" s="5">
        <f t="shared" si="1"/>
        <v>100</v>
      </c>
      <c r="M21" s="5">
        <f t="shared" si="2"/>
        <v>137.7</v>
      </c>
      <c r="N21" s="5">
        <f t="shared" si="5"/>
        <v>37.7</v>
      </c>
      <c r="O21" s="34"/>
    </row>
    <row r="22" spans="1:15" ht="12.75">
      <c r="A22" s="4">
        <v>4019</v>
      </c>
      <c r="B22" s="1" t="s">
        <v>27</v>
      </c>
      <c r="C22" s="1" t="s">
        <v>84</v>
      </c>
      <c r="D22" s="1" t="s">
        <v>219</v>
      </c>
      <c r="E22" s="5">
        <v>39.2</v>
      </c>
      <c r="F22" s="5">
        <f t="shared" si="3"/>
        <v>39.2</v>
      </c>
      <c r="G22" s="33">
        <v>0</v>
      </c>
      <c r="H22" s="5">
        <f t="shared" si="0"/>
        <v>39.2</v>
      </c>
      <c r="I22" s="5">
        <v>31.75</v>
      </c>
      <c r="J22" s="5">
        <f t="shared" si="4"/>
        <v>31.75</v>
      </c>
      <c r="K22" s="33">
        <v>5</v>
      </c>
      <c r="L22" s="5">
        <f t="shared" si="1"/>
        <v>36.75</v>
      </c>
      <c r="M22" s="5">
        <f t="shared" si="2"/>
        <v>75.95</v>
      </c>
      <c r="N22" s="5">
        <f t="shared" si="5"/>
        <v>70.95</v>
      </c>
      <c r="O22" s="34"/>
    </row>
    <row r="23" spans="1:15" ht="12.75">
      <c r="A23" s="4">
        <v>4020</v>
      </c>
      <c r="B23" t="s">
        <v>133</v>
      </c>
      <c r="C23" t="s">
        <v>134</v>
      </c>
      <c r="D23" s="1" t="s">
        <v>209</v>
      </c>
      <c r="E23" s="5">
        <v>44.78</v>
      </c>
      <c r="F23" s="5">
        <f t="shared" si="3"/>
        <v>44.78</v>
      </c>
      <c r="G23" s="33">
        <v>0</v>
      </c>
      <c r="H23" s="5">
        <f t="shared" si="0"/>
        <v>44.78</v>
      </c>
      <c r="I23" s="5">
        <v>36.87</v>
      </c>
      <c r="J23" s="5">
        <f t="shared" si="4"/>
        <v>36.87</v>
      </c>
      <c r="K23" s="33">
        <v>10</v>
      </c>
      <c r="L23" s="5">
        <f t="shared" si="1"/>
        <v>46.87</v>
      </c>
      <c r="M23" s="5">
        <f t="shared" si="2"/>
        <v>91.65</v>
      </c>
      <c r="N23" s="5">
        <f t="shared" si="5"/>
        <v>81.65</v>
      </c>
      <c r="O23" s="34"/>
    </row>
    <row r="24" spans="1:15" ht="12.75">
      <c r="A24" s="4">
        <v>4021</v>
      </c>
      <c r="B24" s="1" t="s">
        <v>206</v>
      </c>
      <c r="C24" s="1" t="s">
        <v>207</v>
      </c>
      <c r="D24" s="1" t="s">
        <v>212</v>
      </c>
      <c r="E24" s="5"/>
      <c r="F24" s="5">
        <f t="shared" si="3"/>
        <v>0</v>
      </c>
      <c r="G24" s="33">
        <v>120</v>
      </c>
      <c r="H24" s="5">
        <f t="shared" si="0"/>
        <v>120</v>
      </c>
      <c r="I24" s="5"/>
      <c r="J24" s="5">
        <f t="shared" si="4"/>
        <v>0</v>
      </c>
      <c r="K24" s="33">
        <v>100</v>
      </c>
      <c r="L24" s="5">
        <f t="shared" si="1"/>
        <v>100</v>
      </c>
      <c r="M24" s="5">
        <f t="shared" si="2"/>
        <v>220</v>
      </c>
      <c r="N24" s="5">
        <f t="shared" si="5"/>
        <v>0</v>
      </c>
      <c r="O24" s="34"/>
    </row>
    <row r="25" spans="1:15" ht="12.75">
      <c r="A25" s="4">
        <v>4022</v>
      </c>
      <c r="B25" s="1" t="s">
        <v>51</v>
      </c>
      <c r="C25" s="1" t="s">
        <v>125</v>
      </c>
      <c r="D25" s="1" t="s">
        <v>213</v>
      </c>
      <c r="E25" s="5">
        <v>42.47</v>
      </c>
      <c r="F25" s="5">
        <f t="shared" si="3"/>
        <v>42.47</v>
      </c>
      <c r="G25" s="33">
        <v>0</v>
      </c>
      <c r="H25" s="5">
        <f t="shared" si="0"/>
        <v>42.47</v>
      </c>
      <c r="I25" s="5">
        <v>33.76</v>
      </c>
      <c r="J25" s="5">
        <f t="shared" si="4"/>
        <v>33.76</v>
      </c>
      <c r="K25" s="33">
        <v>0</v>
      </c>
      <c r="L25" s="5">
        <f t="shared" si="1"/>
        <v>33.76</v>
      </c>
      <c r="M25" s="5">
        <f t="shared" si="2"/>
        <v>76.22999999999999</v>
      </c>
      <c r="N25" s="5">
        <f t="shared" si="5"/>
        <v>76.22999999999999</v>
      </c>
      <c r="O25" s="34"/>
    </row>
    <row r="26" spans="1:15" ht="12.75">
      <c r="A26" s="4">
        <v>4023</v>
      </c>
      <c r="B26" s="1" t="s">
        <v>86</v>
      </c>
      <c r="C26" s="1" t="s">
        <v>88</v>
      </c>
      <c r="D26" s="1" t="s">
        <v>12</v>
      </c>
      <c r="E26" s="5">
        <v>42.29</v>
      </c>
      <c r="F26" s="5">
        <f t="shared" si="3"/>
        <v>42.29</v>
      </c>
      <c r="G26" s="33">
        <v>0</v>
      </c>
      <c r="H26" s="5">
        <f t="shared" si="0"/>
        <v>42.29</v>
      </c>
      <c r="I26" s="5">
        <v>33.44</v>
      </c>
      <c r="J26" s="5">
        <f t="shared" si="4"/>
        <v>33.44</v>
      </c>
      <c r="K26" s="33">
        <v>15</v>
      </c>
      <c r="L26" s="5">
        <f t="shared" si="1"/>
        <v>48.44</v>
      </c>
      <c r="M26" s="5">
        <f t="shared" si="2"/>
        <v>90.72999999999999</v>
      </c>
      <c r="N26" s="5">
        <f t="shared" si="5"/>
        <v>75.72999999999999</v>
      </c>
      <c r="O26" s="34"/>
    </row>
    <row r="27" spans="1:15" ht="12.75">
      <c r="A27" s="4">
        <v>4024</v>
      </c>
      <c r="B27" s="1" t="s">
        <v>176</v>
      </c>
      <c r="C27" s="1" t="s">
        <v>177</v>
      </c>
      <c r="D27" s="1" t="s">
        <v>219</v>
      </c>
      <c r="E27" s="5">
        <v>36.8</v>
      </c>
      <c r="F27" s="5">
        <f t="shared" si="3"/>
        <v>36.8</v>
      </c>
      <c r="G27" s="33">
        <v>0</v>
      </c>
      <c r="H27" s="5">
        <f t="shared" si="0"/>
        <v>36.8</v>
      </c>
      <c r="I27" s="5">
        <v>29.7</v>
      </c>
      <c r="J27" s="5">
        <f t="shared" si="4"/>
        <v>29.7</v>
      </c>
      <c r="K27" s="33">
        <v>5</v>
      </c>
      <c r="L27" s="5">
        <f t="shared" si="1"/>
        <v>34.7</v>
      </c>
      <c r="M27" s="5">
        <f t="shared" si="2"/>
        <v>71.5</v>
      </c>
      <c r="N27" s="5">
        <f t="shared" si="5"/>
        <v>66.5</v>
      </c>
      <c r="O27" s="34"/>
    </row>
    <row r="28" spans="1:15" ht="12.75">
      <c r="A28" s="4">
        <v>4025</v>
      </c>
      <c r="B28" s="1" t="s">
        <v>234</v>
      </c>
      <c r="C28" s="1" t="s">
        <v>235</v>
      </c>
      <c r="D28" s="1" t="s">
        <v>12</v>
      </c>
      <c r="E28" s="5"/>
      <c r="F28" s="5">
        <f t="shared" si="3"/>
        <v>0</v>
      </c>
      <c r="G28" s="33">
        <v>120</v>
      </c>
      <c r="H28" s="5">
        <f t="shared" si="0"/>
        <v>120</v>
      </c>
      <c r="I28" s="5">
        <v>39.26</v>
      </c>
      <c r="J28" s="5">
        <f t="shared" si="4"/>
        <v>39.26</v>
      </c>
      <c r="K28" s="33">
        <v>10</v>
      </c>
      <c r="L28" s="5">
        <f t="shared" si="1"/>
        <v>49.26</v>
      </c>
      <c r="M28" s="5">
        <f t="shared" si="2"/>
        <v>169.26</v>
      </c>
      <c r="N28" s="5">
        <f t="shared" si="5"/>
        <v>39.26</v>
      </c>
      <c r="O28" s="34"/>
    </row>
    <row r="29" spans="1:15" ht="12.75">
      <c r="A29" s="4">
        <v>4026</v>
      </c>
      <c r="B29" s="1" t="s">
        <v>14</v>
      </c>
      <c r="C29" s="1" t="s">
        <v>26</v>
      </c>
      <c r="D29" s="1" t="s">
        <v>112</v>
      </c>
      <c r="E29" s="5">
        <v>38.37</v>
      </c>
      <c r="F29" s="5">
        <f t="shared" si="3"/>
        <v>38.37</v>
      </c>
      <c r="G29" s="33">
        <v>5</v>
      </c>
      <c r="H29" s="5">
        <f t="shared" si="0"/>
        <v>43.37</v>
      </c>
      <c r="I29" s="5">
        <v>29.27</v>
      </c>
      <c r="J29" s="5">
        <f t="shared" si="4"/>
        <v>29.27</v>
      </c>
      <c r="K29" s="33">
        <v>0</v>
      </c>
      <c r="L29" s="5">
        <f t="shared" si="1"/>
        <v>29.27</v>
      </c>
      <c r="M29" s="5">
        <f t="shared" si="2"/>
        <v>72.64</v>
      </c>
      <c r="N29" s="5">
        <f t="shared" si="5"/>
        <v>67.64</v>
      </c>
      <c r="O29" s="34"/>
    </row>
    <row r="30" spans="1:15" ht="12.75">
      <c r="A30" s="4">
        <v>4027</v>
      </c>
      <c r="B30" s="1" t="s">
        <v>227</v>
      </c>
      <c r="C30" s="1" t="s">
        <v>236</v>
      </c>
      <c r="D30" s="1" t="s">
        <v>12</v>
      </c>
      <c r="E30" s="5">
        <v>47.23</v>
      </c>
      <c r="F30" s="5">
        <f t="shared" si="3"/>
        <v>47.23</v>
      </c>
      <c r="G30" s="33">
        <v>10</v>
      </c>
      <c r="H30" s="5">
        <f t="shared" si="0"/>
        <v>57.23</v>
      </c>
      <c r="I30" s="5">
        <v>35.38</v>
      </c>
      <c r="J30" s="5">
        <f t="shared" si="4"/>
        <v>35.38</v>
      </c>
      <c r="K30" s="33">
        <v>10</v>
      </c>
      <c r="L30" s="5">
        <f t="shared" si="1"/>
        <v>45.38</v>
      </c>
      <c r="M30" s="5">
        <f t="shared" si="2"/>
        <v>102.61</v>
      </c>
      <c r="N30" s="5">
        <f t="shared" si="5"/>
        <v>82.61</v>
      </c>
      <c r="O30" s="34"/>
    </row>
    <row r="31" spans="1:15" ht="12.75">
      <c r="A31" s="4">
        <v>4028</v>
      </c>
      <c r="B31" s="1" t="s">
        <v>24</v>
      </c>
      <c r="C31" s="1" t="s">
        <v>25</v>
      </c>
      <c r="D31" s="1" t="s">
        <v>6</v>
      </c>
      <c r="E31" s="5">
        <v>37.85</v>
      </c>
      <c r="F31" s="5">
        <f t="shared" si="3"/>
        <v>37.85</v>
      </c>
      <c r="G31" s="33">
        <v>0</v>
      </c>
      <c r="H31" s="5">
        <f t="shared" si="0"/>
        <v>37.85</v>
      </c>
      <c r="I31" s="5">
        <v>30.04</v>
      </c>
      <c r="J31" s="5">
        <f t="shared" si="4"/>
        <v>30.04</v>
      </c>
      <c r="K31" s="33">
        <v>0</v>
      </c>
      <c r="L31" s="5">
        <f t="shared" si="1"/>
        <v>30.04</v>
      </c>
      <c r="M31" s="5">
        <f t="shared" si="2"/>
        <v>67.89</v>
      </c>
      <c r="N31" s="5">
        <f t="shared" si="5"/>
        <v>67.89</v>
      </c>
      <c r="O31" s="34"/>
    </row>
    <row r="32" spans="1:15" ht="12.75">
      <c r="A32" s="4">
        <v>4029</v>
      </c>
      <c r="B32" s="1" t="s">
        <v>33</v>
      </c>
      <c r="C32" s="1" t="s">
        <v>34</v>
      </c>
      <c r="D32" s="1" t="s">
        <v>226</v>
      </c>
      <c r="E32" s="5">
        <v>46.06</v>
      </c>
      <c r="F32" s="5">
        <f t="shared" si="3"/>
        <v>46.06</v>
      </c>
      <c r="G32" s="33">
        <v>0</v>
      </c>
      <c r="H32" s="5">
        <f t="shared" si="0"/>
        <v>46.06</v>
      </c>
      <c r="I32" s="5">
        <v>35.29</v>
      </c>
      <c r="J32" s="5">
        <f t="shared" si="4"/>
        <v>35.29</v>
      </c>
      <c r="K32" s="33">
        <v>0</v>
      </c>
      <c r="L32" s="5">
        <f t="shared" si="1"/>
        <v>35.29</v>
      </c>
      <c r="M32" s="5">
        <f t="shared" si="2"/>
        <v>81.35</v>
      </c>
      <c r="N32" s="5">
        <f t="shared" si="5"/>
        <v>81.35</v>
      </c>
      <c r="O32" s="34"/>
    </row>
    <row r="33" spans="1:15" ht="12.75">
      <c r="A33" s="4">
        <v>4030</v>
      </c>
      <c r="B33" t="s">
        <v>190</v>
      </c>
      <c r="C33" t="s">
        <v>237</v>
      </c>
      <c r="D33" s="1" t="s">
        <v>225</v>
      </c>
      <c r="E33" s="5">
        <v>52.69</v>
      </c>
      <c r="F33" s="5">
        <f t="shared" si="3"/>
        <v>52.69</v>
      </c>
      <c r="G33" s="33">
        <v>15</v>
      </c>
      <c r="H33" s="5">
        <f t="shared" si="0"/>
        <v>67.69</v>
      </c>
      <c r="I33" s="5">
        <v>32.75</v>
      </c>
      <c r="J33" s="5">
        <f t="shared" si="4"/>
        <v>32.75</v>
      </c>
      <c r="K33" s="33">
        <v>5</v>
      </c>
      <c r="L33" s="5">
        <f t="shared" si="1"/>
        <v>37.75</v>
      </c>
      <c r="M33" s="5">
        <f t="shared" si="2"/>
        <v>105.44</v>
      </c>
      <c r="N33" s="5">
        <f t="shared" si="5"/>
        <v>85.44</v>
      </c>
      <c r="O33" s="34"/>
    </row>
    <row r="34" spans="1:15" ht="12.75">
      <c r="A34" s="4">
        <v>4031</v>
      </c>
      <c r="B34" s="1" t="s">
        <v>76</v>
      </c>
      <c r="C34" s="1" t="s">
        <v>130</v>
      </c>
      <c r="D34" s="1" t="s">
        <v>225</v>
      </c>
      <c r="E34" s="5"/>
      <c r="F34" s="5">
        <f t="shared" si="3"/>
        <v>0</v>
      </c>
      <c r="G34" s="33">
        <v>120</v>
      </c>
      <c r="H34" s="5">
        <f t="shared" si="0"/>
        <v>120</v>
      </c>
      <c r="I34" s="5">
        <v>30.21</v>
      </c>
      <c r="J34" s="5">
        <f t="shared" si="4"/>
        <v>30.21</v>
      </c>
      <c r="K34" s="33">
        <v>20</v>
      </c>
      <c r="L34" s="5">
        <f t="shared" si="1"/>
        <v>50.21</v>
      </c>
      <c r="M34" s="5">
        <f t="shared" si="2"/>
        <v>170.21</v>
      </c>
      <c r="N34" s="5">
        <f t="shared" si="5"/>
        <v>30.21</v>
      </c>
      <c r="O34" s="34"/>
    </row>
    <row r="35" spans="1:14" ht="12.75">
      <c r="A35" s="4">
        <v>4032</v>
      </c>
      <c r="B35" t="s">
        <v>51</v>
      </c>
      <c r="C35" t="s">
        <v>129</v>
      </c>
      <c r="D35" s="1" t="s">
        <v>13</v>
      </c>
      <c r="E35" s="5"/>
      <c r="F35" s="5">
        <f t="shared" si="3"/>
        <v>0</v>
      </c>
      <c r="G35" s="33">
        <v>120</v>
      </c>
      <c r="H35" s="5">
        <f t="shared" si="0"/>
        <v>120</v>
      </c>
      <c r="I35" s="5">
        <v>27.54</v>
      </c>
      <c r="J35" s="5">
        <f t="shared" si="4"/>
        <v>27.54</v>
      </c>
      <c r="K35" s="33">
        <v>5</v>
      </c>
      <c r="L35" s="5">
        <f t="shared" si="1"/>
        <v>32.54</v>
      </c>
      <c r="M35" s="5">
        <f t="shared" si="2"/>
        <v>152.54</v>
      </c>
      <c r="N35" s="5">
        <f t="shared" si="5"/>
        <v>27.54</v>
      </c>
    </row>
    <row r="36" spans="1:14" ht="12.75">
      <c r="A36" s="4">
        <v>4033</v>
      </c>
      <c r="B36" t="s">
        <v>168</v>
      </c>
      <c r="C36" t="s">
        <v>180</v>
      </c>
      <c r="D36" s="1" t="s">
        <v>36</v>
      </c>
      <c r="E36" s="5">
        <v>36.78</v>
      </c>
      <c r="F36" s="5">
        <f t="shared" si="3"/>
        <v>36.78</v>
      </c>
      <c r="G36" s="33">
        <v>0</v>
      </c>
      <c r="H36" s="5">
        <f t="shared" si="0"/>
        <v>36.78</v>
      </c>
      <c r="I36" s="5">
        <v>31.08</v>
      </c>
      <c r="J36" s="5">
        <f t="shared" si="4"/>
        <v>31.08</v>
      </c>
      <c r="K36" s="33">
        <v>0</v>
      </c>
      <c r="L36" s="5">
        <f t="shared" si="1"/>
        <v>31.08</v>
      </c>
      <c r="M36" s="5">
        <f t="shared" si="2"/>
        <v>67.86</v>
      </c>
      <c r="N36" s="5">
        <f t="shared" si="5"/>
        <v>67.86</v>
      </c>
    </row>
  </sheetData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0" sqref="G20"/>
    </sheetView>
  </sheetViews>
  <sheetFormatPr defaultColWidth="9.00390625" defaultRowHeight="12.75"/>
  <cols>
    <col min="1" max="1" width="12.00390625" style="0" customWidth="1"/>
    <col min="2" max="2" width="18.375" style="0" bestFit="1" customWidth="1"/>
    <col min="3" max="3" width="25.75390625" style="0" bestFit="1" customWidth="1"/>
    <col min="4" max="4" width="12.375" style="0" bestFit="1" customWidth="1"/>
  </cols>
  <sheetData>
    <row r="1" spans="4:15" ht="12.75">
      <c r="D1" s="1"/>
      <c r="E1" s="59" t="s">
        <v>20</v>
      </c>
      <c r="F1" s="59"/>
      <c r="G1" s="59"/>
      <c r="H1" s="59"/>
      <c r="I1" s="59" t="s">
        <v>21</v>
      </c>
      <c r="J1" s="59"/>
      <c r="K1" s="59"/>
      <c r="L1" s="59"/>
      <c r="M1" s="32"/>
      <c r="N1" s="32"/>
      <c r="O1" s="32"/>
    </row>
    <row r="2" spans="4:14" ht="12.75">
      <c r="D2" s="1"/>
      <c r="E2" s="32" t="s">
        <v>108</v>
      </c>
      <c r="F2" s="57">
        <v>0</v>
      </c>
      <c r="G2" s="32" t="s">
        <v>109</v>
      </c>
      <c r="H2" s="57">
        <v>120</v>
      </c>
      <c r="I2" s="32" t="s">
        <v>108</v>
      </c>
      <c r="J2" s="56">
        <v>0</v>
      </c>
      <c r="K2" s="58" t="s">
        <v>109</v>
      </c>
      <c r="L2" s="56">
        <v>100</v>
      </c>
      <c r="N2" s="56"/>
    </row>
    <row r="3" spans="1:15" ht="38.25">
      <c r="A3" s="2" t="s">
        <v>0</v>
      </c>
      <c r="B3" s="2" t="s">
        <v>1</v>
      </c>
      <c r="C3" s="2" t="s">
        <v>2</v>
      </c>
      <c r="D3" s="3" t="s">
        <v>5</v>
      </c>
      <c r="E3" s="3" t="s">
        <v>16</v>
      </c>
      <c r="F3" s="2" t="s">
        <v>22</v>
      </c>
      <c r="G3" s="3" t="s">
        <v>17</v>
      </c>
      <c r="H3" s="2" t="s">
        <v>18</v>
      </c>
      <c r="I3" s="3" t="s">
        <v>16</v>
      </c>
      <c r="J3" s="2" t="s">
        <v>22</v>
      </c>
      <c r="K3" s="3" t="s">
        <v>17</v>
      </c>
      <c r="L3" s="2" t="s">
        <v>18</v>
      </c>
      <c r="M3" s="2" t="s">
        <v>56</v>
      </c>
      <c r="N3" s="2" t="s">
        <v>61</v>
      </c>
      <c r="O3" s="2" t="s">
        <v>19</v>
      </c>
    </row>
    <row r="4" spans="1:15" ht="12.75">
      <c r="A4" s="4">
        <v>3001</v>
      </c>
      <c r="B4" s="1" t="s">
        <v>43</v>
      </c>
      <c r="C4" s="1" t="s">
        <v>142</v>
      </c>
      <c r="D4" s="1" t="s">
        <v>12</v>
      </c>
      <c r="E4" s="5">
        <v>47.37</v>
      </c>
      <c r="F4" s="5">
        <f>IF(E4=0,0,IF(E4&gt;$H$2,120,IF(E4&lt;$F$2,0,IF($H$2&gt;E4&gt;$F$2,E4-$F$2))))</f>
        <v>47.37</v>
      </c>
      <c r="G4" s="33">
        <v>0</v>
      </c>
      <c r="H4" s="5">
        <f aca="true" t="shared" si="0" ref="H4:H19">SUM(F4:G4)</f>
        <v>47.37</v>
      </c>
      <c r="I4" s="5">
        <v>40.76</v>
      </c>
      <c r="J4" s="5">
        <f>IF(I4=0,0,IF(I4&gt;$L$2,100,IF(I4&lt;$J$2,0,IF($L$2&gt;I4&gt;$J$2,I4-$J$2))))</f>
        <v>40.76</v>
      </c>
      <c r="K4" s="33">
        <v>0</v>
      </c>
      <c r="L4" s="5">
        <f aca="true" t="shared" si="1" ref="L4:L19">SUM(J4:K4)</f>
        <v>40.76</v>
      </c>
      <c r="M4" s="5">
        <f aca="true" t="shared" si="2" ref="M4:M19">SUM(H4,L4)</f>
        <v>88.13</v>
      </c>
      <c r="N4" s="5">
        <f>SUM(E4,I4)</f>
        <v>88.13</v>
      </c>
      <c r="O4" s="34"/>
    </row>
    <row r="5" spans="1:15" ht="12.75">
      <c r="A5" s="4">
        <v>3002</v>
      </c>
      <c r="B5" s="1" t="s">
        <v>165</v>
      </c>
      <c r="C5" s="1" t="s">
        <v>166</v>
      </c>
      <c r="D5" s="1" t="s">
        <v>111</v>
      </c>
      <c r="E5" s="5"/>
      <c r="F5" s="5">
        <f aca="true" t="shared" si="3" ref="F5:F19">IF(E5=0,0,IF(E5&gt;$H$2,120,IF(E5&lt;$F$2,0,IF($H$2&gt;E5&gt;$F$2,E5-$F$2))))</f>
        <v>0</v>
      </c>
      <c r="G5" s="33">
        <v>120</v>
      </c>
      <c r="H5" s="5">
        <f t="shared" si="0"/>
        <v>120</v>
      </c>
      <c r="I5" s="5">
        <v>41.04</v>
      </c>
      <c r="J5" s="5">
        <f aca="true" t="shared" si="4" ref="J5:J19">IF(I5=0,0,IF(I5&gt;$L$2,100,IF(I5&lt;$J$2,0,IF($L$2&gt;I5&gt;$J$2,I5-$J$2))))</f>
        <v>41.04</v>
      </c>
      <c r="K5" s="33">
        <v>10</v>
      </c>
      <c r="L5" s="5">
        <f t="shared" si="1"/>
        <v>51.04</v>
      </c>
      <c r="M5" s="5">
        <f t="shared" si="2"/>
        <v>171.04</v>
      </c>
      <c r="N5" s="5">
        <f aca="true" t="shared" si="5" ref="N5:N19">SUM(E5,I5)</f>
        <v>41.04</v>
      </c>
      <c r="O5" s="33"/>
    </row>
    <row r="6" spans="1:15" ht="12.75">
      <c r="A6" s="4">
        <v>3003</v>
      </c>
      <c r="B6" s="1" t="s">
        <v>57</v>
      </c>
      <c r="C6" s="1" t="s">
        <v>101</v>
      </c>
      <c r="D6" s="1" t="s">
        <v>144</v>
      </c>
      <c r="E6" s="5">
        <v>43.48</v>
      </c>
      <c r="F6" s="5">
        <f t="shared" si="3"/>
        <v>43.48</v>
      </c>
      <c r="G6" s="33">
        <v>0</v>
      </c>
      <c r="H6" s="5">
        <f t="shared" si="0"/>
        <v>43.48</v>
      </c>
      <c r="I6" s="5">
        <v>35.01</v>
      </c>
      <c r="J6" s="5">
        <f t="shared" si="4"/>
        <v>35.01</v>
      </c>
      <c r="K6" s="33">
        <v>5</v>
      </c>
      <c r="L6" s="5">
        <f t="shared" si="1"/>
        <v>40.01</v>
      </c>
      <c r="M6" s="5">
        <f t="shared" si="2"/>
        <v>83.49</v>
      </c>
      <c r="N6" s="5">
        <f t="shared" si="5"/>
        <v>78.49</v>
      </c>
      <c r="O6" s="33"/>
    </row>
    <row r="7" spans="1:15" ht="12.75">
      <c r="A7" s="4">
        <v>3004</v>
      </c>
      <c r="B7" s="1" t="s">
        <v>194</v>
      </c>
      <c r="C7" s="1" t="s">
        <v>238</v>
      </c>
      <c r="D7" s="1" t="s">
        <v>12</v>
      </c>
      <c r="E7" s="5">
        <v>52.3</v>
      </c>
      <c r="F7" s="5">
        <f t="shared" si="3"/>
        <v>52.3</v>
      </c>
      <c r="G7" s="33">
        <v>5</v>
      </c>
      <c r="H7" s="5">
        <f t="shared" si="0"/>
        <v>57.3</v>
      </c>
      <c r="I7" s="5">
        <v>44.94</v>
      </c>
      <c r="J7" s="5">
        <f t="shared" si="4"/>
        <v>44.94</v>
      </c>
      <c r="K7" s="33">
        <v>0</v>
      </c>
      <c r="L7" s="5">
        <f t="shared" si="1"/>
        <v>44.94</v>
      </c>
      <c r="M7" s="5">
        <f t="shared" si="2"/>
        <v>102.24</v>
      </c>
      <c r="N7" s="5">
        <f t="shared" si="5"/>
        <v>97.24</v>
      </c>
      <c r="O7" s="34"/>
    </row>
    <row r="8" spans="1:15" ht="12.75">
      <c r="A8" s="4">
        <v>3005</v>
      </c>
      <c r="B8" s="1" t="s">
        <v>102</v>
      </c>
      <c r="C8" s="1" t="s">
        <v>103</v>
      </c>
      <c r="D8" s="1" t="s">
        <v>12</v>
      </c>
      <c r="E8" s="5">
        <v>59.9</v>
      </c>
      <c r="F8" s="5">
        <f t="shared" si="3"/>
        <v>59.9</v>
      </c>
      <c r="G8" s="33">
        <v>15</v>
      </c>
      <c r="H8" s="5">
        <f t="shared" si="0"/>
        <v>74.9</v>
      </c>
      <c r="I8" s="5">
        <v>44.22</v>
      </c>
      <c r="J8" s="5">
        <f t="shared" si="4"/>
        <v>44.22</v>
      </c>
      <c r="K8" s="33">
        <v>0</v>
      </c>
      <c r="L8" s="5">
        <f t="shared" si="1"/>
        <v>44.22</v>
      </c>
      <c r="M8" s="5">
        <f t="shared" si="2"/>
        <v>119.12</v>
      </c>
      <c r="N8" s="5">
        <f t="shared" si="5"/>
        <v>104.12</v>
      </c>
      <c r="O8" s="34"/>
    </row>
    <row r="9" spans="1:15" ht="12.75">
      <c r="A9" s="4">
        <v>3006</v>
      </c>
      <c r="B9" s="1" t="s">
        <v>104</v>
      </c>
      <c r="C9" s="1" t="s">
        <v>105</v>
      </c>
      <c r="D9" s="1" t="s">
        <v>222</v>
      </c>
      <c r="E9" s="5">
        <v>38.76</v>
      </c>
      <c r="F9" s="5">
        <f t="shared" si="3"/>
        <v>38.76</v>
      </c>
      <c r="G9" s="33">
        <v>0</v>
      </c>
      <c r="H9" s="5">
        <f t="shared" si="0"/>
        <v>38.76</v>
      </c>
      <c r="I9" s="5">
        <v>32.23</v>
      </c>
      <c r="J9" s="5">
        <f t="shared" si="4"/>
        <v>32.23</v>
      </c>
      <c r="K9" s="33">
        <v>0</v>
      </c>
      <c r="L9" s="5">
        <f t="shared" si="1"/>
        <v>32.23</v>
      </c>
      <c r="M9" s="5">
        <f t="shared" si="2"/>
        <v>70.99</v>
      </c>
      <c r="N9" s="5">
        <f t="shared" si="5"/>
        <v>70.99</v>
      </c>
      <c r="O9" s="34"/>
    </row>
    <row r="10" spans="1:15" ht="12.75">
      <c r="A10" s="4">
        <v>3007</v>
      </c>
      <c r="B10" s="1" t="s">
        <v>43</v>
      </c>
      <c r="C10" s="1" t="s">
        <v>44</v>
      </c>
      <c r="D10" s="1" t="s">
        <v>113</v>
      </c>
      <c r="E10" s="5">
        <v>42.57</v>
      </c>
      <c r="F10" s="5">
        <f t="shared" si="3"/>
        <v>42.57</v>
      </c>
      <c r="G10" s="33">
        <v>0</v>
      </c>
      <c r="H10" s="5">
        <f t="shared" si="0"/>
        <v>42.57</v>
      </c>
      <c r="I10" s="5">
        <v>33.51</v>
      </c>
      <c r="J10" s="5">
        <f t="shared" si="4"/>
        <v>33.51</v>
      </c>
      <c r="K10" s="33">
        <v>0</v>
      </c>
      <c r="L10" s="5">
        <f t="shared" si="1"/>
        <v>33.51</v>
      </c>
      <c r="M10" s="5">
        <f t="shared" si="2"/>
        <v>76.08</v>
      </c>
      <c r="N10" s="5">
        <f t="shared" si="5"/>
        <v>76.08</v>
      </c>
      <c r="O10" s="34"/>
    </row>
    <row r="11" spans="1:15" ht="12.75">
      <c r="A11" s="4">
        <v>3008</v>
      </c>
      <c r="B11" s="1" t="s">
        <v>135</v>
      </c>
      <c r="C11" s="1" t="s">
        <v>143</v>
      </c>
      <c r="D11" s="1" t="s">
        <v>144</v>
      </c>
      <c r="E11" s="5">
        <v>43.41</v>
      </c>
      <c r="F11" s="5">
        <f t="shared" si="3"/>
        <v>43.41</v>
      </c>
      <c r="G11" s="33">
        <v>0</v>
      </c>
      <c r="H11" s="5">
        <f t="shared" si="0"/>
        <v>43.41</v>
      </c>
      <c r="I11" s="5">
        <v>36.48</v>
      </c>
      <c r="J11" s="5">
        <f t="shared" si="4"/>
        <v>36.48</v>
      </c>
      <c r="K11" s="33">
        <v>5</v>
      </c>
      <c r="L11" s="5">
        <f t="shared" si="1"/>
        <v>41.48</v>
      </c>
      <c r="M11" s="5">
        <f t="shared" si="2"/>
        <v>84.88999999999999</v>
      </c>
      <c r="N11" s="5">
        <f t="shared" si="5"/>
        <v>79.88999999999999</v>
      </c>
      <c r="O11" s="34"/>
    </row>
    <row r="12" spans="1:15" ht="12.75">
      <c r="A12" s="44">
        <v>3009</v>
      </c>
      <c r="B12" t="s">
        <v>239</v>
      </c>
      <c r="C12" t="s">
        <v>240</v>
      </c>
      <c r="D12" s="1" t="s">
        <v>12</v>
      </c>
      <c r="E12" s="5"/>
      <c r="F12" s="5">
        <f t="shared" si="3"/>
        <v>0</v>
      </c>
      <c r="G12" s="33">
        <v>120</v>
      </c>
      <c r="H12" s="5">
        <f t="shared" si="0"/>
        <v>120</v>
      </c>
      <c r="I12" s="5"/>
      <c r="J12" s="5">
        <f t="shared" si="4"/>
        <v>0</v>
      </c>
      <c r="K12" s="33">
        <v>100</v>
      </c>
      <c r="L12" s="5">
        <f t="shared" si="1"/>
        <v>100</v>
      </c>
      <c r="M12" s="5">
        <f t="shared" si="2"/>
        <v>220</v>
      </c>
      <c r="N12" s="5">
        <f t="shared" si="5"/>
        <v>0</v>
      </c>
      <c r="O12" s="34"/>
    </row>
    <row r="13" spans="1:15" ht="12.75">
      <c r="A13" s="4">
        <v>3010</v>
      </c>
      <c r="B13" s="1" t="s">
        <v>35</v>
      </c>
      <c r="C13" s="1" t="s">
        <v>45</v>
      </c>
      <c r="D13" s="1" t="s">
        <v>114</v>
      </c>
      <c r="E13" s="5">
        <v>49.83</v>
      </c>
      <c r="F13" s="5">
        <f t="shared" si="3"/>
        <v>49.83</v>
      </c>
      <c r="G13" s="33">
        <v>0</v>
      </c>
      <c r="H13" s="5">
        <f t="shared" si="0"/>
        <v>49.83</v>
      </c>
      <c r="I13" s="5">
        <v>50.9</v>
      </c>
      <c r="J13" s="5">
        <f t="shared" si="4"/>
        <v>50.9</v>
      </c>
      <c r="K13" s="33">
        <v>5</v>
      </c>
      <c r="L13" s="5">
        <f t="shared" si="1"/>
        <v>55.9</v>
      </c>
      <c r="M13" s="5">
        <f t="shared" si="2"/>
        <v>105.72999999999999</v>
      </c>
      <c r="N13" s="5">
        <f t="shared" si="5"/>
        <v>100.72999999999999</v>
      </c>
      <c r="O13" s="34"/>
    </row>
    <row r="14" spans="1:15" ht="12.75">
      <c r="A14" s="4">
        <v>3011</v>
      </c>
      <c r="B14" s="1" t="s">
        <v>51</v>
      </c>
      <c r="C14" s="1" t="s">
        <v>106</v>
      </c>
      <c r="D14" s="1" t="s">
        <v>11</v>
      </c>
      <c r="E14" s="5">
        <v>42.45</v>
      </c>
      <c r="F14" s="5">
        <f t="shared" si="3"/>
        <v>42.45</v>
      </c>
      <c r="G14" s="33">
        <v>0</v>
      </c>
      <c r="H14" s="5">
        <f t="shared" si="0"/>
        <v>42.45</v>
      </c>
      <c r="I14" s="5">
        <v>33.64</v>
      </c>
      <c r="J14" s="5">
        <f t="shared" si="4"/>
        <v>33.64</v>
      </c>
      <c r="K14" s="33">
        <v>0</v>
      </c>
      <c r="L14" s="5">
        <f t="shared" si="1"/>
        <v>33.64</v>
      </c>
      <c r="M14" s="5">
        <f t="shared" si="2"/>
        <v>76.09</v>
      </c>
      <c r="N14" s="5">
        <f t="shared" si="5"/>
        <v>76.09</v>
      </c>
      <c r="O14" s="34"/>
    </row>
    <row r="15" spans="1:15" ht="12.75">
      <c r="A15" s="4">
        <v>3012</v>
      </c>
      <c r="B15" s="1" t="s">
        <v>102</v>
      </c>
      <c r="C15" s="1" t="s">
        <v>203</v>
      </c>
      <c r="D15" s="1" t="s">
        <v>222</v>
      </c>
      <c r="E15" s="5">
        <v>46.37</v>
      </c>
      <c r="F15" s="5">
        <f t="shared" si="3"/>
        <v>46.37</v>
      </c>
      <c r="G15" s="33">
        <v>10</v>
      </c>
      <c r="H15" s="5">
        <f t="shared" si="0"/>
        <v>56.37</v>
      </c>
      <c r="I15" s="5">
        <v>34.83</v>
      </c>
      <c r="J15" s="5">
        <f t="shared" si="4"/>
        <v>34.83</v>
      </c>
      <c r="K15" s="33">
        <v>0</v>
      </c>
      <c r="L15" s="5">
        <f t="shared" si="1"/>
        <v>34.83</v>
      </c>
      <c r="M15" s="5">
        <f t="shared" si="2"/>
        <v>91.19999999999999</v>
      </c>
      <c r="N15" s="5">
        <f t="shared" si="5"/>
        <v>81.19999999999999</v>
      </c>
      <c r="O15" s="34"/>
    </row>
    <row r="16" spans="1:15" ht="12.75">
      <c r="A16" s="4">
        <v>3013</v>
      </c>
      <c r="B16" s="1" t="s">
        <v>27</v>
      </c>
      <c r="C16" s="1" t="s">
        <v>28</v>
      </c>
      <c r="D16" s="1" t="s">
        <v>124</v>
      </c>
      <c r="E16" s="5">
        <v>42.82</v>
      </c>
      <c r="F16" s="5">
        <f t="shared" si="3"/>
        <v>42.82</v>
      </c>
      <c r="G16" s="33">
        <v>5</v>
      </c>
      <c r="H16" s="5">
        <f t="shared" si="0"/>
        <v>47.82</v>
      </c>
      <c r="I16" s="5">
        <v>34.82</v>
      </c>
      <c r="J16" s="5">
        <f t="shared" si="4"/>
        <v>34.82</v>
      </c>
      <c r="K16" s="33">
        <v>0</v>
      </c>
      <c r="L16" s="5">
        <f t="shared" si="1"/>
        <v>34.82</v>
      </c>
      <c r="M16" s="5">
        <f t="shared" si="2"/>
        <v>82.64</v>
      </c>
      <c r="N16" s="5">
        <f t="shared" si="5"/>
        <v>77.64</v>
      </c>
      <c r="O16" s="34"/>
    </row>
    <row r="17" spans="1:15" ht="12.75">
      <c r="A17" s="4">
        <v>3014</v>
      </c>
      <c r="B17" s="1" t="s">
        <v>3</v>
      </c>
      <c r="C17" s="1" t="s">
        <v>141</v>
      </c>
      <c r="D17" s="1" t="s">
        <v>124</v>
      </c>
      <c r="E17" s="5">
        <v>48.34</v>
      </c>
      <c r="F17" s="5">
        <f t="shared" si="3"/>
        <v>48.34</v>
      </c>
      <c r="G17" s="33">
        <v>5</v>
      </c>
      <c r="H17" s="5">
        <f t="shared" si="0"/>
        <v>53.34</v>
      </c>
      <c r="I17" s="5">
        <v>37.68</v>
      </c>
      <c r="J17" s="5">
        <f t="shared" si="4"/>
        <v>37.68</v>
      </c>
      <c r="K17" s="33">
        <v>0</v>
      </c>
      <c r="L17" s="5">
        <f t="shared" si="1"/>
        <v>37.68</v>
      </c>
      <c r="M17" s="5">
        <f t="shared" si="2"/>
        <v>91.02000000000001</v>
      </c>
      <c r="N17" s="5">
        <f t="shared" si="5"/>
        <v>86.02000000000001</v>
      </c>
      <c r="O17" s="34"/>
    </row>
    <row r="18" spans="1:14" ht="12.75">
      <c r="A18" s="4">
        <v>3015</v>
      </c>
      <c r="B18" s="1" t="s">
        <v>57</v>
      </c>
      <c r="C18" s="1" t="s">
        <v>241</v>
      </c>
      <c r="D18" s="1" t="s">
        <v>12</v>
      </c>
      <c r="E18" s="5">
        <v>50.26</v>
      </c>
      <c r="F18" s="5">
        <f t="shared" si="3"/>
        <v>50.26</v>
      </c>
      <c r="G18" s="33">
        <v>5</v>
      </c>
      <c r="H18" s="5">
        <f t="shared" si="0"/>
        <v>55.26</v>
      </c>
      <c r="I18" s="5">
        <v>38.29</v>
      </c>
      <c r="J18" s="5">
        <f t="shared" si="4"/>
        <v>38.29</v>
      </c>
      <c r="K18" s="33">
        <v>5</v>
      </c>
      <c r="L18" s="5">
        <f t="shared" si="1"/>
        <v>43.29</v>
      </c>
      <c r="M18" s="5">
        <f t="shared" si="2"/>
        <v>98.55</v>
      </c>
      <c r="N18" s="5">
        <f t="shared" si="5"/>
        <v>88.55</v>
      </c>
    </row>
    <row r="19" spans="1:14" ht="12.75">
      <c r="A19" s="4">
        <v>3016</v>
      </c>
      <c r="B19" t="s">
        <v>43</v>
      </c>
      <c r="C19" t="s">
        <v>242</v>
      </c>
      <c r="D19" s="1" t="s">
        <v>12</v>
      </c>
      <c r="E19" s="5">
        <v>55.58</v>
      </c>
      <c r="F19" s="5">
        <f t="shared" si="3"/>
        <v>55.58</v>
      </c>
      <c r="G19" s="33">
        <v>5</v>
      </c>
      <c r="H19" s="5">
        <f t="shared" si="0"/>
        <v>60.58</v>
      </c>
      <c r="I19" s="5"/>
      <c r="J19" s="5">
        <f t="shared" si="4"/>
        <v>0</v>
      </c>
      <c r="K19" s="33">
        <v>100</v>
      </c>
      <c r="L19" s="5">
        <f t="shared" si="1"/>
        <v>100</v>
      </c>
      <c r="M19" s="5">
        <f t="shared" si="2"/>
        <v>160.57999999999998</v>
      </c>
      <c r="N19" s="5">
        <f t="shared" si="5"/>
        <v>55.58</v>
      </c>
    </row>
  </sheetData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2008-02-02T13:43:45Z</cp:lastPrinted>
  <dcterms:created xsi:type="dcterms:W3CDTF">2004-06-14T22:07:41Z</dcterms:created>
  <dcterms:modified xsi:type="dcterms:W3CDTF">2008-02-02T13:55:43Z</dcterms:modified>
  <cp:category/>
  <cp:version/>
  <cp:contentType/>
  <cp:contentStatus/>
</cp:coreProperties>
</file>